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Sales Management Process 101 ^0 201/"/>
    </mc:Choice>
  </mc:AlternateContent>
  <xr:revisionPtr revIDLastSave="0" documentId="8_{E64DAF61-1317-4845-A38F-83340BACEB0E}" xr6:coauthVersionLast="40" xr6:coauthVersionMax="40" xr10:uidLastSave="{00000000-0000-0000-0000-000000000000}"/>
  <bookViews>
    <workbookView xWindow="1104" yWindow="1056" windowWidth="29304" windowHeight="19236" xr2:uid="{00000000-000D-0000-FFFF-FFFF00000000}"/>
  </bookViews>
  <sheets>
    <sheet name="Sales Manager's Pipeline" sheetId="1" r:id="rId1"/>
    <sheet name="Sales Manager's Pipeline-BLANK"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'Sales Manager''s Pipeline'!$B$1:$L$28</definedName>
    <definedName name="_xlnm.Print_Area" localSheetId="1">'Sales Manager''s Pipeline-BLANK'!$B$1:$L$47</definedName>
  </definedNames>
  <calcPr calcId="181029"/>
</workbook>
</file>

<file path=xl/calcChain.xml><?xml version="1.0" encoding="utf-8"?>
<calcChain xmlns="http://schemas.openxmlformats.org/spreadsheetml/2006/main">
  <c r="I47" i="4" l="1"/>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D3" i="4" s="1"/>
  <c r="I15" i="4"/>
  <c r="I14" i="4"/>
  <c r="E11" i="4"/>
  <c r="E10" i="4"/>
  <c r="E9" i="4"/>
  <c r="C9" i="4"/>
  <c r="E8" i="4"/>
  <c r="C8" i="4"/>
  <c r="E7" i="4"/>
  <c r="C7" i="4"/>
  <c r="E6" i="4"/>
  <c r="C6" i="4"/>
  <c r="E3" i="4"/>
  <c r="C3" i="4"/>
  <c r="B3" i="4"/>
  <c r="C9" i="1"/>
  <c r="C8" i="1"/>
  <c r="C7" i="1"/>
  <c r="C6" i="1"/>
  <c r="E11" i="1"/>
  <c r="E10" i="1"/>
  <c r="E9" i="1"/>
  <c r="E8" i="1"/>
  <c r="E7" i="1"/>
  <c r="E6" i="1"/>
  <c r="E3" i="1"/>
  <c r="C3" i="1"/>
  <c r="B3" i="1"/>
  <c r="I15" i="1"/>
  <c r="I16" i="1"/>
  <c r="I17" i="1"/>
  <c r="I18" i="1"/>
  <c r="I19" i="1"/>
  <c r="I20" i="1"/>
  <c r="I21" i="1"/>
  <c r="I22" i="1"/>
  <c r="I23" i="1"/>
  <c r="I24" i="1"/>
  <c r="I25" i="1"/>
  <c r="I26" i="1"/>
  <c r="I27" i="1"/>
  <c r="I28" i="1"/>
  <c r="I14" i="1"/>
  <c r="D3" i="1" l="1"/>
</calcChain>
</file>

<file path=xl/sharedStrings.xml><?xml version="1.0" encoding="utf-8"?>
<sst xmlns="http://schemas.openxmlformats.org/spreadsheetml/2006/main" count="490" uniqueCount="74">
  <si>
    <t>Alex Jenkin</t>
  </si>
  <si>
    <t>Tamika Marshall</t>
  </si>
  <si>
    <t>Kelly Smart</t>
  </si>
  <si>
    <t>Jamal King</t>
  </si>
  <si>
    <t>Green</t>
  </si>
  <si>
    <t>Shine Bright</t>
  </si>
  <si>
    <t>Aviv Perez</t>
  </si>
  <si>
    <t>Review financing terms</t>
  </si>
  <si>
    <t>Red</t>
  </si>
  <si>
    <t>Fabricatorz</t>
  </si>
  <si>
    <t>Brooklyn Jansen</t>
  </si>
  <si>
    <t>Onsite meeting with CFO</t>
  </si>
  <si>
    <t>Pear</t>
  </si>
  <si>
    <t>Diana Kennedy</t>
  </si>
  <si>
    <t>Yellow</t>
  </si>
  <si>
    <t>Print Company</t>
  </si>
  <si>
    <t>Dyna Appforth</t>
  </si>
  <si>
    <t>Call to explain quote</t>
  </si>
  <si>
    <t>inky</t>
  </si>
  <si>
    <t>Diego Martinez</t>
  </si>
  <si>
    <t>Akp</t>
  </si>
  <si>
    <t>Guadalupe Garcia</t>
  </si>
  <si>
    <t>Welder Worldwide</t>
  </si>
  <si>
    <t>Harley Sterling</t>
  </si>
  <si>
    <t>Schedule delivery</t>
  </si>
  <si>
    <t>Cross Tyme Moving</t>
  </si>
  <si>
    <t>Kai Senjima</t>
  </si>
  <si>
    <t>Negotiate maintenance contract</t>
  </si>
  <si>
    <t>Transland Shipping</t>
  </si>
  <si>
    <t>Paul Finley</t>
  </si>
  <si>
    <t>Kyle</t>
  </si>
  <si>
    <t>NW Logistics</t>
  </si>
  <si>
    <t>Sasha Petrov</t>
  </si>
  <si>
    <t>Review multi-year financing</t>
  </si>
  <si>
    <t>REGION</t>
  </si>
  <si>
    <t>North</t>
  </si>
  <si>
    <t>South</t>
  </si>
  <si>
    <t>East</t>
  </si>
  <si>
    <t>West</t>
  </si>
  <si>
    <t>STATUS</t>
  </si>
  <si>
    <t>OPPORTUNITY</t>
  </si>
  <si>
    <t>CUSTOMER CONTACT NAME</t>
  </si>
  <si>
    <t>SALES STAGE</t>
  </si>
  <si>
    <t>FORECAST AMOUNT</t>
  </si>
  <si>
    <t>PROBABILITY</t>
  </si>
  <si>
    <t>WEIGHTED FORECAST</t>
  </si>
  <si>
    <t>EXPECTED CLOSE DATE</t>
  </si>
  <si>
    <t>SALES REP</t>
  </si>
  <si>
    <t>NEXT STEP</t>
  </si>
  <si>
    <t>Finalize terms</t>
  </si>
  <si>
    <t>Onsite visit</t>
  </si>
  <si>
    <t>Resolve contract; get signatures</t>
  </si>
  <si>
    <t>TOTAL IN SALES PIPELINE</t>
  </si>
  <si>
    <t>TOTAL FORECAST AMOUNT</t>
  </si>
  <si>
    <t>TOTAL WEIGHTED FORECAST</t>
  </si>
  <si>
    <t>TOTAL CLOSED AND WON</t>
  </si>
  <si>
    <t>SALES STAGE KEY</t>
  </si>
  <si>
    <t>1 - PROSPECT</t>
  </si>
  <si>
    <t>2 - ASSESSMENT</t>
  </si>
  <si>
    <t>3 - PROPOSAL</t>
  </si>
  <si>
    <t>4 - CONTRACTS</t>
  </si>
  <si>
    <t>5 - CLOSED WON</t>
  </si>
  <si>
    <t>6 - CLOSED LOST</t>
  </si>
  <si>
    <t>SALES REP OF THE MONTH</t>
  </si>
  <si>
    <t>NAME</t>
  </si>
  <si>
    <t xml:space="preserve">SALES STAGE COUNT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</si>
  <si>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</si>
  <si>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MANAGER'S PIPELINE MANAGEMENT TEMPLATE</t>
  </si>
  <si>
    <t xml:space="preserve">REGION COUNT </t>
  </si>
  <si>
    <t>NORTH</t>
  </si>
  <si>
    <t>SOUTH</t>
  </si>
  <si>
    <t>EAST</t>
  </si>
  <si>
    <t>WEST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</si>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</sst>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409]#,##0"/>
    <numFmt numFmtId="165" formatCode="#,##0%;\-#,##0%"/>
    <numFmt numFmtId="166" formatCode="mm/dd/yyyy"/>
  </numFmts>
  <fonts count="21" x14ac:knownFonts="1">
    <font>
      <sz val="11"/>
      <color indexed="8"/>
      <name val="Calibri"/>
      <family val="2"/>
      <scheme val="minor"/>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theme="1"/>
      <name val="Calibri"/>
      <family val="2"/>
    </font>
    <font>
      <sz val="10"/>
      <color rgb="FF000000"/>
      <name val="Century Gothic"/>
      <family val="1"/>
    </font>
    <font>
      <b/>
      <sz val="10"/>
      <color theme="0"/>
      <name val="Century Gothic"/>
      <family val="1"/>
    </font>
    <font>
      <b/>
      <sz val="11"/>
      <color theme="0"/>
      <name val="Century Gothic"/>
      <family val="1"/>
    </font>
    <font>
      <b/>
      <sz val="30"/>
      <color theme="3"/>
      <name val="Century Gothic"/>
      <family val="1"/>
    </font>
    <font>
      <b/>
      <sz val="12"/>
      <color rgb="FF000000"/>
      <name val="Century Gothic"/>
      <family val="1"/>
    </font>
    <font>
      <b/>
      <sz val="16"/>
      <color theme="3"/>
      <name val="Century Gothic"/>
      <family val="1"/>
    </font>
    <font>
      <b/>
      <sz val="12"/>
      <color theme="3"/>
      <name val="Century Gothic"/>
      <family val="1"/>
    </font>
    <font>
      <sz val="11"/>
      <color theme="1"/>
      <name val="Calibri"/>
      <family val="2"/>
      <scheme val="minor"/>
    </font>
    <font>
      <sz val="12"/>
      <color theme="1"/>
      <name val="Arial"/>
      <family val="2"/>
    </font>
    <font>
      <b/>
      <sz val="20"/>
      <color theme="0" tint="-0.499984740745262"/>
      <name val="Century Gothic"/>
      <family val="1"/>
    </font>
    <font>
      <sz val="11"/>
      <color theme="1"/>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ashed">
        <color theme="0" tint="-0.249977111117893"/>
      </left>
      <right/>
      <top/>
      <bottom/>
      <diagonal/>
    </border>
    <border>
      <left style="dashed">
        <color theme="0" tint="-0.249977111117893"/>
      </left>
      <right style="dashed">
        <color theme="0" tint="-0.249977111117893"/>
      </right>
      <top/>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xf numFmtId="0" fontId="19" fillId="0" borderId="0" applyNumberFormat="0" applyFill="0" applyBorder="0" applyAlignment="0" applyProtection="0"/>
  </cellStyleXfs>
  <cellXfs count="36">
    <xf numFmtId="0" fontId="0" fillId="0" borderId="0" xfId="0"/>
    <xf numFmtId="0" fontId="1" fillId="0" borderId="0" xfId="0" applyFont="1" applyAlignment="1">
      <alignment vertical="top"/>
    </xf>
    <xf numFmtId="0" fontId="2"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center" vertical="top"/>
    </xf>
    <xf numFmtId="0" fontId="5" fillId="0" borderId="0" xfId="0" applyFont="1" applyAlignment="1">
      <alignment vertical="top"/>
    </xf>
    <xf numFmtId="0" fontId="6" fillId="0" borderId="0" xfId="0" applyFont="1" applyAlignment="1">
      <alignment horizontal="left" vertical="top"/>
    </xf>
    <xf numFmtId="165" fontId="8" fillId="0" borderId="1" xfId="0" applyNumberFormat="1" applyFont="1" applyBorder="1" applyAlignment="1">
      <alignment horizontal="center" vertical="center" wrapText="1"/>
    </xf>
    <xf numFmtId="0" fontId="8" fillId="0" borderId="0" xfId="0" applyFont="1" applyAlignment="1">
      <alignment horizontal="left" vertical="center" indent="1"/>
    </xf>
    <xf numFmtId="0" fontId="8" fillId="0" borderId="1" xfId="0" applyFont="1" applyBorder="1" applyAlignment="1">
      <alignment horizontal="left" vertical="center" wrapText="1" indent="1"/>
    </xf>
    <xf numFmtId="164" fontId="8" fillId="0" borderId="1" xfId="0" applyNumberFormat="1" applyFont="1" applyBorder="1" applyAlignment="1">
      <alignment horizontal="right" vertical="center" wrapText="1" indent="1"/>
    </xf>
    <xf numFmtId="0" fontId="9" fillId="2" borderId="1" xfId="0" applyFont="1" applyFill="1" applyBorder="1" applyAlignment="1">
      <alignment horizontal="left" vertical="center" wrapText="1" indent="1"/>
    </xf>
    <xf numFmtId="0" fontId="9" fillId="2"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164" fontId="11" fillId="4" borderId="3" xfId="0" applyNumberFormat="1" applyFont="1" applyFill="1" applyBorder="1" applyAlignment="1">
      <alignment horizontal="center" vertical="center" wrapText="1"/>
    </xf>
    <xf numFmtId="0" fontId="10" fillId="3" borderId="0" xfId="0" applyFont="1" applyFill="1" applyBorder="1" applyAlignment="1">
      <alignment vertical="center" wrapText="1"/>
    </xf>
    <xf numFmtId="0" fontId="13" fillId="4" borderId="0" xfId="0" applyFont="1" applyFill="1" applyAlignment="1">
      <alignment horizontal="center" vertical="center" wrapText="1"/>
    </xf>
    <xf numFmtId="0" fontId="14" fillId="4" borderId="0" xfId="0" applyFont="1" applyFill="1" applyAlignment="1">
      <alignment horizontal="center" vertical="center" wrapText="1"/>
    </xf>
    <xf numFmtId="0" fontId="10" fillId="3" borderId="0" xfId="0" applyFont="1" applyFill="1" applyBorder="1" applyAlignment="1">
      <alignment horizontal="left" vertical="center" indent="1"/>
    </xf>
    <xf numFmtId="0" fontId="12" fillId="5" borderId="5" xfId="0" applyFont="1" applyFill="1" applyBorder="1" applyAlignment="1">
      <alignment horizontal="left" vertical="center" indent="1"/>
    </xf>
    <xf numFmtId="0" fontId="8" fillId="4" borderId="4" xfId="0" applyFont="1" applyFill="1" applyBorder="1" applyAlignment="1">
      <alignment horizontal="left" vertical="center" wrapText="1" indent="1"/>
    </xf>
    <xf numFmtId="0" fontId="15" fillId="0" borderId="0" xfId="1"/>
    <xf numFmtId="0" fontId="16" fillId="0" borderId="6" xfId="1" applyFont="1" applyBorder="1" applyAlignment="1">
      <alignment horizontal="left" vertical="center" wrapText="1" indent="2"/>
    </xf>
    <xf numFmtId="0" fontId="16" fillId="0" borderId="0" xfId="0" applyFont="1" applyAlignment="1">
      <alignment vertical="center"/>
    </xf>
    <xf numFmtId="0" fontId="17" fillId="0" borderId="0" xfId="0" applyFont="1" applyAlignment="1">
      <alignment vertical="center"/>
    </xf>
    <xf numFmtId="0" fontId="7" fillId="0" borderId="0" xfId="0" applyFont="1" applyAlignment="1">
      <alignment vertical="center"/>
    </xf>
    <xf numFmtId="0" fontId="18" fillId="0" borderId="0" xfId="0" applyFont="1" applyAlignment="1">
      <alignment vertical="center"/>
    </xf>
    <xf numFmtId="164" fontId="8" fillId="5" borderId="1" xfId="0" applyNumberFormat="1" applyFont="1" applyFill="1" applyBorder="1" applyAlignment="1">
      <alignment horizontal="right" vertical="center" wrapText="1" indent="1"/>
    </xf>
    <xf numFmtId="166"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indent="1"/>
    </xf>
    <xf numFmtId="164" fontId="11" fillId="5" borderId="0" xfId="0" applyNumberFormat="1" applyFont="1" applyFill="1" applyAlignment="1">
      <alignment horizontal="center" vertical="center" wrapText="1"/>
    </xf>
    <xf numFmtId="0" fontId="11" fillId="5" borderId="0" xfId="0" applyFont="1" applyFill="1" applyAlignment="1">
      <alignment horizontal="center" vertical="center" wrapText="1"/>
    </xf>
    <xf numFmtId="0" fontId="20" fillId="7" borderId="0" xfId="2" applyFont="1" applyFill="1" applyAlignment="1">
      <alignment horizontal="center" vertical="center"/>
    </xf>
  </cellXfs>
  <cellStyles count="3">
    <cellStyle name="Normal 2" xfId="1" xr:uid="{BF389E99-A2AF-824E-BA3B-4DECBFED50B0}"/>
    <cellStyle name="Гиперссылка" xfId="2" builtinId="8"/>
    <cellStyle name="Обычный" xfId="0" builtinId="0"/>
  </cellStyles>
  <dxfs count="6">
    <dxf>
      <font>
        <color rgb="FF92D050"/>
      </font>
      <fill>
        <patternFill>
          <bgColor rgb="FF00B050"/>
        </patternFill>
      </fill>
    </dxf>
    <dxf>
      <font>
        <color rgb="FFFCDAD1"/>
      </font>
      <fill>
        <patternFill>
          <bgColor rgb="FFFF0000"/>
        </patternFill>
      </fill>
    </dxf>
    <dxf>
      <font>
        <color theme="7" tint="0.79998168889431442"/>
      </font>
      <fill>
        <patternFill>
          <bgColor theme="7"/>
        </patternFill>
      </fill>
    </dxf>
    <dxf>
      <font>
        <color rgb="FF92D050"/>
      </font>
      <fill>
        <patternFill>
          <bgColor rgb="FF00B050"/>
        </patternFill>
      </fill>
    </dxf>
    <dxf>
      <font>
        <color rgb="FFFCDAD1"/>
      </font>
      <fill>
        <patternFill>
          <bgColor rgb="FFFF0000"/>
        </patternFill>
      </fill>
    </dxf>
    <dxf>
      <font>
        <color theme="7" tint="0.79998168889431442"/>
      </font>
      <fill>
        <patternFill>
          <bgColor theme="7"/>
        </patternFill>
      </fill>
    </dxf>
  </dxfs>
  <tableStyles count="0" defaultTableStyle="TableStyleMedium2" defaultPivotStyle="PivotStyleLight16"/>
  <colors>
    <mruColors>
      <color rgb="FFFCDAD1"/>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a:t>PIPELINE PER REGION</a:t>
            </a:r>
          </a:p>
        </c:rich>
      </c:tx>
      <c:layout>
        <c:manualLayout>
          <c:xMode val="edge"/>
          <c:yMode val="edge"/>
          <c:x val="3.8161771499553437E-2"/>
          <c:y val="2.415438158335934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pieChart>
        <c:varyColors val="1"/>
        <c:ser>
          <c:idx val="0"/>
          <c:order val="0"/>
          <c:spPr>
            <a:ln>
              <a:noFill/>
            </a:ln>
            <a:effectLst>
              <a:outerShdw blurRad="50800" dist="38100" dir="8100000" algn="tr" rotWithShape="0">
                <a:prstClr val="black">
                  <a:alpha val="40000"/>
                </a:prstClr>
              </a:outerShdw>
            </a:effectLst>
          </c:spPr>
          <c:dPt>
            <c:idx val="0"/>
            <c:bubble3D val="0"/>
            <c:spPr>
              <a:solidFill>
                <a:schemeClr val="accent1"/>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986E-344B-99E2-9371F2366E47}"/>
              </c:ext>
            </c:extLst>
          </c:dPt>
          <c:dPt>
            <c:idx val="1"/>
            <c:bubble3D val="0"/>
            <c:spPr>
              <a:solidFill>
                <a:srgbClr val="92D050"/>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4-986E-344B-99E2-9371F2366E47}"/>
              </c:ext>
            </c:extLst>
          </c:dPt>
          <c:dPt>
            <c:idx val="2"/>
            <c:bubble3D val="0"/>
            <c:spPr>
              <a:solidFill>
                <a:srgbClr val="FF0000"/>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986E-344B-99E2-9371F2366E47}"/>
              </c:ext>
            </c:extLst>
          </c:dPt>
          <c:dPt>
            <c:idx val="3"/>
            <c:bubble3D val="0"/>
            <c:spPr>
              <a:solidFill>
                <a:schemeClr val="accent4"/>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4E86-4359-9314-1B65E99A29F2}"/>
              </c:ext>
            </c:extLst>
          </c:dPt>
          <c:cat>
            <c:strRef>
              <c:f>'Sales Manager''s Pipeline'!$B$6:$B$9</c:f>
              <c:strCache>
                <c:ptCount val="4"/>
                <c:pt idx="0">
                  <c:v>NORTH</c:v>
                </c:pt>
                <c:pt idx="1">
                  <c:v>SOUTH</c:v>
                </c:pt>
                <c:pt idx="2">
                  <c:v>EAST</c:v>
                </c:pt>
                <c:pt idx="3">
                  <c:v>WEST</c:v>
                </c:pt>
              </c:strCache>
            </c:strRef>
          </c:cat>
          <c:val>
            <c:numRef>
              <c:f>'Sales Manager''s Pipeline'!$C$6:$C$9</c:f>
              <c:numCache>
                <c:formatCode>General</c:formatCode>
                <c:ptCount val="4"/>
                <c:pt idx="0">
                  <c:v>5</c:v>
                </c:pt>
                <c:pt idx="1">
                  <c:v>3</c:v>
                </c:pt>
                <c:pt idx="2">
                  <c:v>1</c:v>
                </c:pt>
                <c:pt idx="3">
                  <c:v>1</c:v>
                </c:pt>
              </c:numCache>
            </c:numRef>
          </c:val>
          <c:extLst>
            <c:ext xmlns:c16="http://schemas.microsoft.com/office/drawing/2014/chart" uri="{C3380CC4-5D6E-409C-BE32-E72D297353CC}">
              <c16:uniqueId val="{00000000-986E-344B-99E2-9371F2366E4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0767649806486053"/>
          <c:y val="0.13358585683397509"/>
          <c:w val="0.15321007299120204"/>
          <c:h val="0.2366755697388046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a:t>PIPELINE PER REGION</a:t>
            </a:r>
          </a:p>
        </c:rich>
      </c:tx>
      <c:layout>
        <c:manualLayout>
          <c:xMode val="edge"/>
          <c:yMode val="edge"/>
          <c:x val="3.8161771499553437E-2"/>
          <c:y val="2.415438158335934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pieChart>
        <c:varyColors val="1"/>
        <c:ser>
          <c:idx val="0"/>
          <c:order val="0"/>
          <c:spPr>
            <a:ln>
              <a:noFill/>
            </a:ln>
            <a:effectLst>
              <a:outerShdw blurRad="50800" dist="38100" dir="8100000" algn="tr" rotWithShape="0">
                <a:prstClr val="black">
                  <a:alpha val="40000"/>
                </a:prstClr>
              </a:outerShdw>
            </a:effectLst>
          </c:spPr>
          <c:dPt>
            <c:idx val="0"/>
            <c:bubble3D val="0"/>
            <c:spPr>
              <a:solidFill>
                <a:schemeClr val="accent1"/>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1E0C-F646-8E1B-298EC0652F44}"/>
              </c:ext>
            </c:extLst>
          </c:dPt>
          <c:dPt>
            <c:idx val="1"/>
            <c:bubble3D val="0"/>
            <c:spPr>
              <a:solidFill>
                <a:srgbClr val="92D050"/>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1E0C-F646-8E1B-298EC0652F44}"/>
              </c:ext>
            </c:extLst>
          </c:dPt>
          <c:dPt>
            <c:idx val="2"/>
            <c:bubble3D val="0"/>
            <c:spPr>
              <a:solidFill>
                <a:srgbClr val="FF0000"/>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1E0C-F646-8E1B-298EC0652F44}"/>
              </c:ext>
            </c:extLst>
          </c:dPt>
          <c:dPt>
            <c:idx val="3"/>
            <c:bubble3D val="0"/>
            <c:spPr>
              <a:solidFill>
                <a:schemeClr val="accent4"/>
              </a:solidFill>
              <a:ln w="19050">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1E0C-F646-8E1B-298EC0652F44}"/>
              </c:ext>
            </c:extLst>
          </c:dPt>
          <c:cat>
            <c:strRef>
              <c:f>'Sales Manager''s Pipeline-BLANK'!$B$6:$B$9</c:f>
              <c:strCache>
                <c:ptCount val="4"/>
                <c:pt idx="0">
                  <c:v>NORTH</c:v>
                </c:pt>
                <c:pt idx="1">
                  <c:v>SOUTH</c:v>
                </c:pt>
                <c:pt idx="2">
                  <c:v>EAST</c:v>
                </c:pt>
                <c:pt idx="3">
                  <c:v>WEST</c:v>
                </c:pt>
              </c:strCache>
            </c:strRef>
          </c:cat>
          <c:val>
            <c:numRef>
              <c:f>'Sales Manager''s Pipeline-BLANK'!$C$6:$C$9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1E0C-F646-8E1B-298EC0652F4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0767649806486053"/>
          <c:y val="0.13358585683397509"/>
          <c:w val="0.15321007299120204"/>
          <c:h val="0.2366755697388046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HmPwW4" TargetMode="External"/><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1574800</xdr:colOff>
      <xdr:row>1</xdr:row>
      <xdr:rowOff>304800</xdr:rowOff>
    </xdr:from>
    <xdr:to>
      <xdr:col>12</xdr:col>
      <xdr:colOff>152400</xdr:colOff>
      <xdr:row>7</xdr:row>
      <xdr:rowOff>215900</xdr:rowOff>
    </xdr:to>
    <xdr:pic>
      <xdr:nvPicPr>
        <xdr:cNvPr id="3" name="Graphic 2" descr="User">
          <a:extLst>
            <a:ext uri="{FF2B5EF4-FFF2-40B4-BE49-F238E27FC236}">
              <a16:creationId xmlns:a16="http://schemas.microsoft.com/office/drawing/2014/main" id="{D182D479-A61F-7349-93DA-1315A91EF0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443200" y="939800"/>
          <a:ext cx="2730500" cy="2730500"/>
        </a:xfrm>
        <a:prstGeom prst="rect">
          <a:avLst/>
        </a:prstGeom>
      </xdr:spPr>
    </xdr:pic>
    <xdr:clientData/>
  </xdr:twoCellAnchor>
  <xdr:twoCellAnchor editAs="oneCell">
    <xdr:from>
      <xdr:col>10</xdr:col>
      <xdr:colOff>812800</xdr:colOff>
      <xdr:row>0</xdr:row>
      <xdr:rowOff>0</xdr:rowOff>
    </xdr:from>
    <xdr:to>
      <xdr:col>12</xdr:col>
      <xdr:colOff>132442</xdr:colOff>
      <xdr:row>1</xdr:row>
      <xdr:rowOff>38100</xdr:rowOff>
    </xdr:to>
    <xdr:pic>
      <xdr:nvPicPr>
        <xdr:cNvPr id="6" name="Picture 5">
          <a:hlinkClick xmlns:r="http://schemas.openxmlformats.org/officeDocument/2006/relationships" r:id="rId3"/>
          <a:extLst>
            <a:ext uri="{FF2B5EF4-FFF2-40B4-BE49-F238E27FC236}">
              <a16:creationId xmlns:a16="http://schemas.microsoft.com/office/drawing/2014/main" id="{D401F8AF-5A67-FD44-A1F9-1CAA2AF1E843}"/>
            </a:ext>
          </a:extLst>
        </xdr:cNvPr>
        <xdr:cNvPicPr>
          <a:picLocks noChangeAspect="1"/>
        </xdr:cNvPicPr>
      </xdr:nvPicPr>
      <xdr:blipFill>
        <a:blip xmlns:r="http://schemas.openxmlformats.org/officeDocument/2006/relationships" r:embed="rId4"/>
        <a:stretch>
          <a:fillRect/>
        </a:stretch>
      </xdr:blipFill>
      <xdr:spPr>
        <a:xfrm>
          <a:off x="14681200" y="0"/>
          <a:ext cx="3472542" cy="673100"/>
        </a:xfrm>
        <a:prstGeom prst="rect">
          <a:avLst/>
        </a:prstGeom>
      </xdr:spPr>
    </xdr:pic>
    <xdr:clientData/>
  </xdr:twoCellAnchor>
  <xdr:twoCellAnchor>
    <xdr:from>
      <xdr:col>5</xdr:col>
      <xdr:colOff>107950</xdr:colOff>
      <xdr:row>0</xdr:row>
      <xdr:rowOff>615950</xdr:rowOff>
    </xdr:from>
    <xdr:to>
      <xdr:col>9</xdr:col>
      <xdr:colOff>749300</xdr:colOff>
      <xdr:row>11</xdr:row>
      <xdr:rowOff>63500</xdr:rowOff>
    </xdr:to>
    <xdr:graphicFrame macro="">
      <xdr:nvGraphicFramePr>
        <xdr:cNvPr id="10" name="Chart 9">
          <a:extLst>
            <a:ext uri="{FF2B5EF4-FFF2-40B4-BE49-F238E27FC236}">
              <a16:creationId xmlns:a16="http://schemas.microsoft.com/office/drawing/2014/main" id="{346EA0F7-997A-A745-8092-B3C7F66A92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1574800</xdr:colOff>
      <xdr:row>1</xdr:row>
      <xdr:rowOff>304800</xdr:rowOff>
    </xdr:from>
    <xdr:to>
      <xdr:col>12</xdr:col>
      <xdr:colOff>152400</xdr:colOff>
      <xdr:row>7</xdr:row>
      <xdr:rowOff>215900</xdr:rowOff>
    </xdr:to>
    <xdr:pic>
      <xdr:nvPicPr>
        <xdr:cNvPr id="2" name="Graphic 1" descr="User">
          <a:extLst>
            <a:ext uri="{FF2B5EF4-FFF2-40B4-BE49-F238E27FC236}">
              <a16:creationId xmlns:a16="http://schemas.microsoft.com/office/drawing/2014/main" id="{24956029-6B95-5640-BDEE-FF5B6E67AF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443200" y="939800"/>
          <a:ext cx="2730500" cy="2730500"/>
        </a:xfrm>
        <a:prstGeom prst="rect">
          <a:avLst/>
        </a:prstGeom>
      </xdr:spPr>
    </xdr:pic>
    <xdr:clientData/>
  </xdr:twoCellAnchor>
  <xdr:twoCellAnchor>
    <xdr:from>
      <xdr:col>5</xdr:col>
      <xdr:colOff>107950</xdr:colOff>
      <xdr:row>0</xdr:row>
      <xdr:rowOff>615950</xdr:rowOff>
    </xdr:from>
    <xdr:to>
      <xdr:col>9</xdr:col>
      <xdr:colOff>749300</xdr:colOff>
      <xdr:row>11</xdr:row>
      <xdr:rowOff>63500</xdr:rowOff>
    </xdr:to>
    <xdr:graphicFrame macro="">
      <xdr:nvGraphicFramePr>
        <xdr:cNvPr id="4" name="Chart 3">
          <a:extLst>
            <a:ext uri="{FF2B5EF4-FFF2-40B4-BE49-F238E27FC236}">
              <a16:creationId xmlns:a16="http://schemas.microsoft.com/office/drawing/2014/main" id="{2F82CF2F-1AB6-5C4E-81E4-A481DD0BA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mPwW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P34"/>
  <sheetViews>
    <sheetView showGridLines="0" tabSelected="1" workbookViewId="0">
      <pane ySplit="13" topLeftCell="A14" activePane="bottomLeft" state="frozen"/>
      <selection pane="bottomLeft" activeCell="B30" sqref="B30:L30"/>
    </sheetView>
  </sheetViews>
  <sheetFormatPr defaultColWidth="8.77734375" defaultRowHeight="14.4" x14ac:dyDescent="0.3"/>
  <cols>
    <col min="1" max="1" width="3.33203125" customWidth="1"/>
    <col min="2" max="2" width="17.77734375" customWidth="1"/>
    <col min="3" max="5" width="30.77734375" customWidth="1"/>
    <col min="6" max="6" width="18.109375" customWidth="1"/>
    <col min="7" max="7" width="12.77734375" customWidth="1"/>
    <col min="8" max="8" width="11.6640625" customWidth="1"/>
    <col min="9" max="10" width="12.77734375" customWidth="1"/>
    <col min="11" max="11" width="22.109375" customWidth="1"/>
    <col min="12" max="12" width="32.33203125" customWidth="1"/>
    <col min="13" max="13" width="3.33203125" customWidth="1"/>
    <col min="15" max="15" width="3.33203125" customWidth="1"/>
    <col min="16" max="16" width="18" customWidth="1"/>
  </cols>
  <sheetData>
    <row r="1" spans="1:16" s="28" customFormat="1" ht="49.95" customHeight="1" x14ac:dyDescent="0.3">
      <c r="A1" s="26"/>
      <c r="B1" s="27" t="s">
        <v>67</v>
      </c>
      <c r="D1" s="29"/>
      <c r="E1" s="29"/>
      <c r="F1" s="29"/>
    </row>
    <row r="2" spans="1:16" ht="34.950000000000003" customHeight="1" x14ac:dyDescent="0.3">
      <c r="B2" s="13" t="s">
        <v>52</v>
      </c>
      <c r="C2" s="16" t="s">
        <v>53</v>
      </c>
      <c r="D2" s="13" t="s">
        <v>54</v>
      </c>
      <c r="E2" s="14" t="s">
        <v>55</v>
      </c>
      <c r="F2" s="5"/>
      <c r="G2" s="1"/>
      <c r="H2" s="2"/>
      <c r="I2" s="3"/>
      <c r="J2" s="4"/>
      <c r="K2" s="5"/>
      <c r="L2" s="13" t="s">
        <v>63</v>
      </c>
    </row>
    <row r="3" spans="1:16" ht="75" customHeight="1" x14ac:dyDescent="0.3">
      <c r="B3" s="34">
        <f>COUNTA(C14:C28)</f>
        <v>10</v>
      </c>
      <c r="C3" s="17">
        <f>SUM(G14:G28)</f>
        <v>787000</v>
      </c>
      <c r="D3" s="33">
        <f>SUM(I14:I28)</f>
        <v>577400</v>
      </c>
      <c r="E3" s="15">
        <f>SUMIF(E14:E28,"5 - CLOSED WON",G14:G28)</f>
        <v>212000</v>
      </c>
      <c r="F3" s="5"/>
      <c r="G3" s="1"/>
      <c r="H3" s="2"/>
      <c r="I3" s="3"/>
      <c r="J3" s="4"/>
      <c r="K3" s="5"/>
      <c r="L3" s="19"/>
    </row>
    <row r="4" spans="1:16" ht="20.399999999999999" x14ac:dyDescent="0.3">
      <c r="B4" s="5"/>
      <c r="C4" s="6"/>
      <c r="D4" s="5"/>
      <c r="E4" s="5"/>
      <c r="F4" s="5"/>
      <c r="G4" s="1"/>
      <c r="H4" s="2"/>
      <c r="I4" s="3"/>
      <c r="J4" s="4"/>
      <c r="K4" s="5"/>
      <c r="L4" s="19"/>
    </row>
    <row r="5" spans="1:16" ht="34.950000000000003" customHeight="1" x14ac:dyDescent="0.3">
      <c r="B5" s="21" t="s">
        <v>68</v>
      </c>
      <c r="C5" s="18"/>
      <c r="D5" s="21" t="s">
        <v>65</v>
      </c>
      <c r="E5" s="18"/>
      <c r="F5" s="8"/>
      <c r="G5" s="8"/>
      <c r="H5" s="8"/>
      <c r="I5" s="8"/>
      <c r="J5" s="8"/>
      <c r="K5" s="8"/>
      <c r="L5" s="19"/>
    </row>
    <row r="6" spans="1:16" ht="28.05" customHeight="1" x14ac:dyDescent="0.3">
      <c r="B6" s="23" t="s">
        <v>69</v>
      </c>
      <c r="C6" s="22">
        <f>COUNTIF(F14:F28, "NORTH")</f>
        <v>5</v>
      </c>
      <c r="D6" s="23" t="s">
        <v>57</v>
      </c>
      <c r="E6" s="22">
        <f>COUNTIF(E14:E28, "1 - PROSPECT")</f>
        <v>1</v>
      </c>
      <c r="F6" s="8"/>
      <c r="G6" s="8"/>
      <c r="H6" s="8"/>
      <c r="I6" s="8"/>
      <c r="J6" s="8"/>
      <c r="K6" s="8"/>
      <c r="L6" s="19"/>
    </row>
    <row r="7" spans="1:16" ht="28.05" customHeight="1" x14ac:dyDescent="0.3">
      <c r="B7" s="23" t="s">
        <v>70</v>
      </c>
      <c r="C7" s="22">
        <f>COUNTIF(F14:F28, "SOUTH")</f>
        <v>3</v>
      </c>
      <c r="D7" s="23" t="s">
        <v>58</v>
      </c>
      <c r="E7" s="22">
        <f>COUNTIF(E14:E28, "2 - ASSESSMENT")</f>
        <v>3</v>
      </c>
      <c r="F7" s="8"/>
      <c r="G7" s="8"/>
      <c r="H7" s="8"/>
      <c r="I7" s="8"/>
      <c r="J7" s="8"/>
      <c r="K7" s="8"/>
      <c r="L7" s="19"/>
    </row>
    <row r="8" spans="1:16" ht="28.05" customHeight="1" x14ac:dyDescent="0.3">
      <c r="B8" s="23" t="s">
        <v>71</v>
      </c>
      <c r="C8" s="22">
        <f>COUNTIF(F14:F28, "EAST")</f>
        <v>1</v>
      </c>
      <c r="D8" s="23" t="s">
        <v>59</v>
      </c>
      <c r="E8" s="22">
        <f>COUNTIF(E14:E28, "3 - PROPOSAL")</f>
        <v>2</v>
      </c>
      <c r="F8" s="8"/>
      <c r="G8" s="8"/>
      <c r="H8" s="8"/>
      <c r="I8" s="8"/>
      <c r="J8" s="8"/>
      <c r="K8" s="8"/>
      <c r="L8" s="20" t="s">
        <v>64</v>
      </c>
    </row>
    <row r="9" spans="1:16" ht="28.05" customHeight="1" x14ac:dyDescent="0.3">
      <c r="B9" s="23" t="s">
        <v>72</v>
      </c>
      <c r="C9" s="22">
        <f>COUNTIF(F14:F28, "WEST")</f>
        <v>1</v>
      </c>
      <c r="D9" s="23" t="s">
        <v>60</v>
      </c>
      <c r="E9" s="22">
        <f>COUNTIF(E14:E28, "4 - CONTRACTS")</f>
        <v>1</v>
      </c>
      <c r="F9" s="8"/>
      <c r="G9" s="8"/>
      <c r="H9" s="8"/>
      <c r="I9" s="8"/>
      <c r="J9" s="8"/>
      <c r="K9" s="8"/>
      <c r="L9" s="8"/>
    </row>
    <row r="10" spans="1:16" ht="28.05" customHeight="1" x14ac:dyDescent="0.3">
      <c r="B10" s="23"/>
      <c r="C10" s="22"/>
      <c r="D10" s="23" t="s">
        <v>61</v>
      </c>
      <c r="E10" s="22">
        <f>COUNTIF(E14:E28, "5 - CLOSED WON")</f>
        <v>2</v>
      </c>
      <c r="F10" s="8"/>
      <c r="G10" s="8"/>
      <c r="H10" s="8"/>
      <c r="I10" s="8"/>
      <c r="J10" s="8"/>
      <c r="K10" s="8"/>
      <c r="L10" s="8"/>
    </row>
    <row r="11" spans="1:16" ht="28.05" customHeight="1" x14ac:dyDescent="0.3">
      <c r="B11" s="23"/>
      <c r="C11" s="22"/>
      <c r="D11" s="23" t="s">
        <v>62</v>
      </c>
      <c r="E11" s="22">
        <f>COUNTIF(E14:E28, "6 - CLOSED LOST")</f>
        <v>1</v>
      </c>
      <c r="F11" s="8"/>
      <c r="G11" s="8"/>
      <c r="H11" s="8"/>
      <c r="I11" s="8"/>
      <c r="J11" s="8"/>
      <c r="K11" s="8"/>
      <c r="L11" s="8"/>
    </row>
    <row r="12" spans="1:16" x14ac:dyDescent="0.3">
      <c r="B12" s="5"/>
      <c r="C12" s="6"/>
      <c r="D12" s="5"/>
      <c r="E12" s="5"/>
      <c r="F12" s="5"/>
      <c r="G12" s="1"/>
      <c r="H12" s="2"/>
      <c r="I12" s="3"/>
      <c r="J12" s="4"/>
      <c r="K12" s="5"/>
      <c r="L12" s="5"/>
    </row>
    <row r="13" spans="1:16" ht="34.950000000000003" customHeight="1" x14ac:dyDescent="0.3">
      <c r="B13" s="11" t="s">
        <v>39</v>
      </c>
      <c r="C13" s="11" t="s">
        <v>40</v>
      </c>
      <c r="D13" s="11" t="s">
        <v>41</v>
      </c>
      <c r="E13" s="11" t="s">
        <v>42</v>
      </c>
      <c r="F13" s="11" t="s">
        <v>34</v>
      </c>
      <c r="G13" s="11" t="s">
        <v>43</v>
      </c>
      <c r="H13" s="12" t="s">
        <v>44</v>
      </c>
      <c r="I13" s="11" t="s">
        <v>45</v>
      </c>
      <c r="J13" s="11" t="s">
        <v>46</v>
      </c>
      <c r="K13" s="11" t="s">
        <v>47</v>
      </c>
      <c r="L13" s="11" t="s">
        <v>48</v>
      </c>
      <c r="N13" s="11" t="s">
        <v>39</v>
      </c>
      <c r="P13" s="11" t="s">
        <v>56</v>
      </c>
    </row>
    <row r="14" spans="1:16" ht="19.95" customHeight="1" x14ac:dyDescent="0.3">
      <c r="B14" s="9" t="s">
        <v>4</v>
      </c>
      <c r="C14" s="9" t="s">
        <v>5</v>
      </c>
      <c r="D14" s="9" t="s">
        <v>6</v>
      </c>
      <c r="E14" s="9" t="s">
        <v>60</v>
      </c>
      <c r="F14" s="9" t="s">
        <v>35</v>
      </c>
      <c r="G14" s="10">
        <v>100000</v>
      </c>
      <c r="H14" s="7">
        <v>0.9</v>
      </c>
      <c r="I14" s="30">
        <f>G14*H14</f>
        <v>90000</v>
      </c>
      <c r="J14" s="31"/>
      <c r="K14" s="32" t="s">
        <v>0</v>
      </c>
      <c r="L14" s="32" t="s">
        <v>7</v>
      </c>
      <c r="N14" s="9" t="s">
        <v>4</v>
      </c>
      <c r="P14" s="9" t="s">
        <v>57</v>
      </c>
    </row>
    <row r="15" spans="1:16" ht="19.95" customHeight="1" x14ac:dyDescent="0.3">
      <c r="B15" s="9" t="s">
        <v>8</v>
      </c>
      <c r="C15" s="9" t="s">
        <v>9</v>
      </c>
      <c r="D15" s="9" t="s">
        <v>10</v>
      </c>
      <c r="E15" s="9" t="s">
        <v>59</v>
      </c>
      <c r="F15" s="9" t="s">
        <v>36</v>
      </c>
      <c r="G15" s="10">
        <v>125000</v>
      </c>
      <c r="H15" s="7">
        <v>0.75</v>
      </c>
      <c r="I15" s="30">
        <f t="shared" ref="I15:I28" si="0">G15*H15</f>
        <v>93750</v>
      </c>
      <c r="J15" s="31"/>
      <c r="K15" s="32" t="s">
        <v>2</v>
      </c>
      <c r="L15" s="32" t="s">
        <v>11</v>
      </c>
      <c r="N15" s="9" t="s">
        <v>14</v>
      </c>
      <c r="P15" s="9" t="s">
        <v>58</v>
      </c>
    </row>
    <row r="16" spans="1:16" ht="19.95" customHeight="1" x14ac:dyDescent="0.3">
      <c r="B16" s="9" t="s">
        <v>4</v>
      </c>
      <c r="C16" s="9" t="s">
        <v>12</v>
      </c>
      <c r="D16" s="9" t="s">
        <v>13</v>
      </c>
      <c r="E16" s="9" t="s">
        <v>61</v>
      </c>
      <c r="F16" s="9" t="s">
        <v>37</v>
      </c>
      <c r="G16" s="10">
        <v>128000</v>
      </c>
      <c r="H16" s="7">
        <v>0.9</v>
      </c>
      <c r="I16" s="30">
        <f t="shared" si="0"/>
        <v>115200</v>
      </c>
      <c r="J16" s="31"/>
      <c r="K16" s="32" t="s">
        <v>3</v>
      </c>
      <c r="L16" s="32" t="s">
        <v>51</v>
      </c>
      <c r="N16" s="9" t="s">
        <v>8</v>
      </c>
      <c r="P16" s="9" t="s">
        <v>59</v>
      </c>
    </row>
    <row r="17" spans="2:16" ht="19.95" customHeight="1" x14ac:dyDescent="0.3">
      <c r="B17" s="9" t="s">
        <v>14</v>
      </c>
      <c r="C17" s="9" t="s">
        <v>15</v>
      </c>
      <c r="D17" s="9" t="s">
        <v>16</v>
      </c>
      <c r="E17" s="9" t="s">
        <v>61</v>
      </c>
      <c r="F17" s="9" t="s">
        <v>38</v>
      </c>
      <c r="G17" s="10">
        <v>84000</v>
      </c>
      <c r="H17" s="7">
        <v>0.5</v>
      </c>
      <c r="I17" s="30">
        <f t="shared" si="0"/>
        <v>42000</v>
      </c>
      <c r="J17" s="31"/>
      <c r="K17" s="32" t="s">
        <v>1</v>
      </c>
      <c r="L17" s="32" t="s">
        <v>17</v>
      </c>
      <c r="N17" s="9"/>
      <c r="P17" s="9" t="s">
        <v>60</v>
      </c>
    </row>
    <row r="18" spans="2:16" ht="19.95" customHeight="1" x14ac:dyDescent="0.3">
      <c r="B18" s="9" t="s">
        <v>14</v>
      </c>
      <c r="C18" s="9" t="s">
        <v>18</v>
      </c>
      <c r="D18" s="9" t="s">
        <v>19</v>
      </c>
      <c r="E18" s="9" t="s">
        <v>58</v>
      </c>
      <c r="F18" s="9" t="s">
        <v>35</v>
      </c>
      <c r="G18" s="10">
        <v>75000</v>
      </c>
      <c r="H18" s="7">
        <v>0.5</v>
      </c>
      <c r="I18" s="30">
        <f t="shared" si="0"/>
        <v>37500</v>
      </c>
      <c r="J18" s="31"/>
      <c r="K18" s="32" t="s">
        <v>1</v>
      </c>
      <c r="L18" s="32" t="s">
        <v>50</v>
      </c>
      <c r="P18" s="9" t="s">
        <v>61</v>
      </c>
    </row>
    <row r="19" spans="2:16" ht="19.95" customHeight="1" x14ac:dyDescent="0.3">
      <c r="B19" s="9" t="s">
        <v>4</v>
      </c>
      <c r="C19" s="9" t="s">
        <v>20</v>
      </c>
      <c r="D19" s="9" t="s">
        <v>21</v>
      </c>
      <c r="E19" s="9" t="s">
        <v>58</v>
      </c>
      <c r="F19" s="9" t="s">
        <v>36</v>
      </c>
      <c r="G19" s="10">
        <v>48000</v>
      </c>
      <c r="H19" s="7">
        <v>0.5</v>
      </c>
      <c r="I19" s="30">
        <f t="shared" si="0"/>
        <v>24000</v>
      </c>
      <c r="J19" s="31"/>
      <c r="K19" s="32" t="s">
        <v>3</v>
      </c>
      <c r="L19" s="32" t="s">
        <v>49</v>
      </c>
      <c r="P19" s="9" t="s">
        <v>62</v>
      </c>
    </row>
    <row r="20" spans="2:16" ht="19.95" customHeight="1" x14ac:dyDescent="0.3">
      <c r="B20" s="9" t="s">
        <v>4</v>
      </c>
      <c r="C20" s="9" t="s">
        <v>22</v>
      </c>
      <c r="D20" s="9" t="s">
        <v>23</v>
      </c>
      <c r="E20" s="9" t="s">
        <v>62</v>
      </c>
      <c r="F20" s="9" t="s">
        <v>36</v>
      </c>
      <c r="G20" s="10">
        <v>42000</v>
      </c>
      <c r="H20" s="7">
        <v>0.1</v>
      </c>
      <c r="I20" s="30">
        <f t="shared" si="0"/>
        <v>4200</v>
      </c>
      <c r="J20" s="31"/>
      <c r="K20" s="32" t="s">
        <v>2</v>
      </c>
      <c r="L20" s="32" t="s">
        <v>24</v>
      </c>
      <c r="P20" s="9"/>
    </row>
    <row r="21" spans="2:16" ht="19.95" customHeight="1" x14ac:dyDescent="0.3">
      <c r="B21" s="9" t="s">
        <v>8</v>
      </c>
      <c r="C21" s="9" t="s">
        <v>25</v>
      </c>
      <c r="D21" s="9" t="s">
        <v>26</v>
      </c>
      <c r="E21" s="9" t="s">
        <v>59</v>
      </c>
      <c r="F21" s="9" t="s">
        <v>35</v>
      </c>
      <c r="G21" s="10">
        <v>90000</v>
      </c>
      <c r="H21" s="7">
        <v>1</v>
      </c>
      <c r="I21" s="30">
        <f t="shared" si="0"/>
        <v>90000</v>
      </c>
      <c r="J21" s="31"/>
      <c r="K21" s="32" t="s">
        <v>2</v>
      </c>
      <c r="L21" s="32" t="s">
        <v>27</v>
      </c>
    </row>
    <row r="22" spans="2:16" ht="19.95" customHeight="1" x14ac:dyDescent="0.3">
      <c r="B22" s="9" t="s">
        <v>14</v>
      </c>
      <c r="C22" s="9" t="s">
        <v>28</v>
      </c>
      <c r="D22" s="9" t="s">
        <v>29</v>
      </c>
      <c r="E22" s="9" t="s">
        <v>57</v>
      </c>
      <c r="F22" s="9" t="s">
        <v>35</v>
      </c>
      <c r="G22" s="10">
        <v>55000</v>
      </c>
      <c r="H22" s="7">
        <v>0.85</v>
      </c>
      <c r="I22" s="30">
        <f t="shared" si="0"/>
        <v>46750</v>
      </c>
      <c r="J22" s="31"/>
      <c r="K22" s="32" t="s">
        <v>0</v>
      </c>
      <c r="L22" s="32" t="s">
        <v>30</v>
      </c>
    </row>
    <row r="23" spans="2:16" ht="19.95" customHeight="1" x14ac:dyDescent="0.3">
      <c r="B23" s="9" t="s">
        <v>14</v>
      </c>
      <c r="C23" s="9" t="s">
        <v>31</v>
      </c>
      <c r="D23" s="9" t="s">
        <v>32</v>
      </c>
      <c r="E23" s="9" t="s">
        <v>58</v>
      </c>
      <c r="F23" s="9" t="s">
        <v>35</v>
      </c>
      <c r="G23" s="10">
        <v>40000</v>
      </c>
      <c r="H23" s="7">
        <v>0.85</v>
      </c>
      <c r="I23" s="30">
        <f t="shared" si="0"/>
        <v>34000</v>
      </c>
      <c r="J23" s="31"/>
      <c r="K23" s="32" t="s">
        <v>1</v>
      </c>
      <c r="L23" s="32" t="s">
        <v>33</v>
      </c>
    </row>
    <row r="24" spans="2:16" ht="19.95" customHeight="1" x14ac:dyDescent="0.3">
      <c r="B24" s="9"/>
      <c r="C24" s="9"/>
      <c r="D24" s="9"/>
      <c r="E24" s="9"/>
      <c r="F24" s="9"/>
      <c r="G24" s="10"/>
      <c r="H24" s="7"/>
      <c r="I24" s="30">
        <f t="shared" si="0"/>
        <v>0</v>
      </c>
      <c r="J24" s="31"/>
      <c r="K24" s="32"/>
      <c r="L24" s="32"/>
    </row>
    <row r="25" spans="2:16" ht="19.95" customHeight="1" x14ac:dyDescent="0.3">
      <c r="B25" s="9"/>
      <c r="C25" s="9"/>
      <c r="D25" s="9"/>
      <c r="E25" s="9"/>
      <c r="F25" s="9"/>
      <c r="G25" s="10"/>
      <c r="H25" s="7"/>
      <c r="I25" s="30">
        <f t="shared" si="0"/>
        <v>0</v>
      </c>
      <c r="J25" s="31"/>
      <c r="K25" s="32"/>
      <c r="L25" s="32"/>
    </row>
    <row r="26" spans="2:16" ht="19.95" customHeight="1" x14ac:dyDescent="0.3">
      <c r="B26" s="9"/>
      <c r="C26" s="9"/>
      <c r="D26" s="9"/>
      <c r="E26" s="9"/>
      <c r="F26" s="9"/>
      <c r="G26" s="10"/>
      <c r="H26" s="7"/>
      <c r="I26" s="30">
        <f t="shared" si="0"/>
        <v>0</v>
      </c>
      <c r="J26" s="31"/>
      <c r="K26" s="32"/>
      <c r="L26" s="32"/>
    </row>
    <row r="27" spans="2:16" ht="19.95" customHeight="1" x14ac:dyDescent="0.3">
      <c r="B27" s="9"/>
      <c r="C27" s="9"/>
      <c r="D27" s="9"/>
      <c r="E27" s="9"/>
      <c r="F27" s="9"/>
      <c r="G27" s="10"/>
      <c r="H27" s="7"/>
      <c r="I27" s="30">
        <f t="shared" si="0"/>
        <v>0</v>
      </c>
      <c r="J27" s="31"/>
      <c r="K27" s="32"/>
      <c r="L27" s="32"/>
    </row>
    <row r="28" spans="2:16" ht="19.95" customHeight="1" x14ac:dyDescent="0.3">
      <c r="B28" s="9"/>
      <c r="C28" s="9"/>
      <c r="D28" s="9"/>
      <c r="E28" s="9"/>
      <c r="F28" s="9"/>
      <c r="G28" s="10"/>
      <c r="H28" s="7"/>
      <c r="I28" s="30">
        <f t="shared" si="0"/>
        <v>0</v>
      </c>
      <c r="J28" s="31"/>
      <c r="K28" s="32"/>
      <c r="L28" s="32"/>
    </row>
    <row r="29" spans="2:16" x14ac:dyDescent="0.3">
      <c r="B29" s="5"/>
      <c r="C29" s="6"/>
      <c r="D29" s="5"/>
      <c r="E29" s="5"/>
      <c r="F29" s="5"/>
      <c r="G29" s="1"/>
      <c r="H29" s="2"/>
      <c r="I29" s="3"/>
      <c r="J29" s="4"/>
      <c r="K29" s="5"/>
      <c r="L29" s="5"/>
    </row>
    <row r="30" spans="2:16" ht="49.95" customHeight="1" x14ac:dyDescent="0.3">
      <c r="B30" s="35" t="s">
        <v>73</v>
      </c>
      <c r="C30" s="35"/>
      <c r="D30" s="35"/>
      <c r="E30" s="35"/>
      <c r="F30" s="35"/>
      <c r="G30" s="35"/>
      <c r="H30" s="35"/>
      <c r="I30" s="35"/>
      <c r="J30" s="35"/>
      <c r="K30" s="35"/>
      <c r="L30" s="35"/>
    </row>
    <row r="31" spans="2:16" x14ac:dyDescent="0.3">
      <c r="B31" s="5"/>
      <c r="C31" s="6"/>
      <c r="D31" s="5"/>
      <c r="E31" s="5"/>
      <c r="F31" s="5"/>
      <c r="G31" s="1"/>
      <c r="H31" s="2"/>
      <c r="I31" s="3"/>
      <c r="J31" s="4"/>
      <c r="K31" s="5"/>
      <c r="L31" s="5"/>
    </row>
    <row r="32" spans="2:16" x14ac:dyDescent="0.3">
      <c r="B32" s="5"/>
      <c r="C32" s="6"/>
      <c r="D32" s="5"/>
      <c r="E32" s="5"/>
      <c r="F32" s="5"/>
      <c r="G32" s="1"/>
      <c r="H32" s="2"/>
      <c r="I32" s="3"/>
      <c r="J32" s="4"/>
      <c r="K32" s="5"/>
      <c r="L32" s="5"/>
    </row>
    <row r="33" spans="2:12" x14ac:dyDescent="0.3">
      <c r="B33" s="5"/>
      <c r="C33" s="6"/>
      <c r="D33" s="5"/>
      <c r="E33" s="5"/>
      <c r="F33" s="5"/>
      <c r="G33" s="1"/>
      <c r="H33" s="2"/>
      <c r="I33" s="3"/>
      <c r="J33" s="4"/>
      <c r="K33" s="5"/>
      <c r="L33" s="5"/>
    </row>
    <row r="34" spans="2:12" x14ac:dyDescent="0.3">
      <c r="B34" s="5"/>
      <c r="C34" s="6"/>
      <c r="D34" s="5"/>
      <c r="E34" s="5"/>
      <c r="F34" s="5"/>
      <c r="G34" s="1"/>
      <c r="H34" s="2"/>
      <c r="I34" s="3"/>
      <c r="J34" s="4"/>
      <c r="K34" s="5"/>
      <c r="L34" s="5"/>
    </row>
  </sheetData>
  <mergeCells count="1">
    <mergeCell ref="B30:L30"/>
  </mergeCells>
  <conditionalFormatting sqref="B14:B28">
    <cfRule type="containsText" dxfId="5" priority="1" operator="containsText" text="Yellow">
      <formula>NOT(ISERROR(SEARCH("Yellow",B14)))</formula>
    </cfRule>
    <cfRule type="containsText" dxfId="4" priority="2" operator="containsText" text="Red">
      <formula>NOT(ISERROR(SEARCH("Red",B14)))</formula>
    </cfRule>
    <cfRule type="containsText" dxfId="3" priority="3" operator="containsText" text="Green">
      <formula>NOT(ISERROR(SEARCH("Green",B14)))</formula>
    </cfRule>
  </conditionalFormatting>
  <dataValidations count="2">
    <dataValidation type="list" allowBlank="1" showInputMessage="1" showErrorMessage="1" sqref="E14:E28" xr:uid="{AF274811-8F59-FA43-930B-7782C8A6B2E1}">
      <formula1>$P$14:$P$20</formula1>
    </dataValidation>
    <dataValidation type="list" allowBlank="1" showInputMessage="1" showErrorMessage="1" sqref="B14:B28" xr:uid="{0B3667D4-F43D-1B4E-8A37-5D638F780A53}">
      <formula1>$N$14:$N$17</formula1>
    </dataValidation>
  </dataValidations>
  <hyperlinks>
    <hyperlink ref="B30:L30" r:id="rId1" display="CLICK HERE TO CREATE IN SMARTSHEET" xr:uid="{FC89BB8B-7A57-408C-8204-FE2E37F0C6FD}"/>
  </hyperlinks>
  <pageMargins left="0.3" right="0.3" top="0.3" bottom="0.3" header="0" footer="0"/>
  <pageSetup scale="53"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34C6-66D5-5843-9BE3-A28BDE49364B}">
  <sheetPr>
    <tabColor theme="3" tint="0.39997558519241921"/>
    <outlinePr summaryBelow="0"/>
    <pageSetUpPr fitToPage="1"/>
  </sheetPr>
  <dimension ref="A1:P53"/>
  <sheetViews>
    <sheetView showGridLines="0" workbookViewId="0">
      <pane ySplit="13" topLeftCell="A14" activePane="bottomLeft" state="frozen"/>
      <selection pane="bottomLeft" activeCell="B14" sqref="B14"/>
    </sheetView>
  </sheetViews>
  <sheetFormatPr defaultColWidth="8.77734375" defaultRowHeight="14.4" x14ac:dyDescent="0.3"/>
  <cols>
    <col min="1" max="1" width="3.33203125" customWidth="1"/>
    <col min="2" max="2" width="17.77734375" customWidth="1"/>
    <col min="3" max="5" width="30.77734375" customWidth="1"/>
    <col min="6" max="6" width="18.109375" customWidth="1"/>
    <col min="7" max="7" width="12.77734375" customWidth="1"/>
    <col min="8" max="8" width="11.6640625" customWidth="1"/>
    <col min="9" max="10" width="12.77734375" customWidth="1"/>
    <col min="11" max="11" width="22.109375" customWidth="1"/>
    <col min="12" max="12" width="32.33203125" customWidth="1"/>
    <col min="13" max="13" width="3.33203125" customWidth="1"/>
    <col min="15" max="15" width="3.33203125" customWidth="1"/>
    <col min="16" max="16" width="18" customWidth="1"/>
  </cols>
  <sheetData>
    <row r="1" spans="1:16" s="28" customFormat="1" ht="49.95" customHeight="1" x14ac:dyDescent="0.3">
      <c r="A1" s="26"/>
      <c r="B1" s="27" t="s">
        <v>67</v>
      </c>
      <c r="D1" s="29"/>
      <c r="E1" s="29"/>
      <c r="F1" s="29"/>
    </row>
    <row r="2" spans="1:16" ht="34.950000000000003" customHeight="1" x14ac:dyDescent="0.3">
      <c r="B2" s="13" t="s">
        <v>52</v>
      </c>
      <c r="C2" s="16" t="s">
        <v>53</v>
      </c>
      <c r="D2" s="13" t="s">
        <v>54</v>
      </c>
      <c r="E2" s="14" t="s">
        <v>55</v>
      </c>
      <c r="F2" s="5"/>
      <c r="G2" s="1"/>
      <c r="H2" s="2"/>
      <c r="I2" s="3"/>
      <c r="J2" s="4"/>
      <c r="K2" s="5"/>
      <c r="L2" s="13" t="s">
        <v>63</v>
      </c>
    </row>
    <row r="3" spans="1:16" ht="75" customHeight="1" x14ac:dyDescent="0.3">
      <c r="B3" s="34">
        <f>COUNTA(C14:C47)</f>
        <v>0</v>
      </c>
      <c r="C3" s="17">
        <f>SUM(G14:G47)</f>
        <v>0</v>
      </c>
      <c r="D3" s="33">
        <f>SUM(I14:I47)</f>
        <v>0</v>
      </c>
      <c r="E3" s="15">
        <f>SUMIF(E14:E47,"5 - CLOSED WON",G14:G47)</f>
        <v>0</v>
      </c>
      <c r="F3" s="5"/>
      <c r="G3" s="1"/>
      <c r="H3" s="2"/>
      <c r="I3" s="3"/>
      <c r="J3" s="4"/>
      <c r="K3" s="5"/>
      <c r="L3" s="19"/>
    </row>
    <row r="4" spans="1:16" ht="20.399999999999999" x14ac:dyDescent="0.3">
      <c r="B4" s="5"/>
      <c r="C4" s="6"/>
      <c r="D4" s="5"/>
      <c r="E4" s="5"/>
      <c r="F4" s="5"/>
      <c r="G4" s="1"/>
      <c r="H4" s="2"/>
      <c r="I4" s="3"/>
      <c r="J4" s="4"/>
      <c r="K4" s="5"/>
      <c r="L4" s="19"/>
    </row>
    <row r="5" spans="1:16" ht="34.950000000000003" customHeight="1" x14ac:dyDescent="0.3">
      <c r="B5" s="21" t="s">
        <v>68</v>
      </c>
      <c r="C5" s="18"/>
      <c r="D5" s="21" t="s">
        <v>65</v>
      </c>
      <c r="E5" s="18"/>
      <c r="F5" s="8"/>
      <c r="G5" s="8"/>
      <c r="H5" s="8"/>
      <c r="I5" s="8"/>
      <c r="J5" s="8"/>
      <c r="K5" s="8"/>
      <c r="L5" s="19"/>
    </row>
    <row r="6" spans="1:16" ht="28.05" customHeight="1" x14ac:dyDescent="0.3">
      <c r="B6" s="23" t="s">
        <v>69</v>
      </c>
      <c r="C6" s="22">
        <f>COUNTIF(F14:F47, "NORTH")</f>
        <v>0</v>
      </c>
      <c r="D6" s="23" t="s">
        <v>57</v>
      </c>
      <c r="E6" s="22">
        <f>COUNTIF(E14:E47, "1 - PROSPECT")</f>
        <v>0</v>
      </c>
      <c r="F6" s="8"/>
      <c r="G6" s="8"/>
      <c r="H6" s="8"/>
      <c r="I6" s="8"/>
      <c r="J6" s="8"/>
      <c r="K6" s="8"/>
      <c r="L6" s="19"/>
    </row>
    <row r="7" spans="1:16" ht="28.05" customHeight="1" x14ac:dyDescent="0.3">
      <c r="B7" s="23" t="s">
        <v>70</v>
      </c>
      <c r="C7" s="22">
        <f>COUNTIF(F14:F47, "SOUTH")</f>
        <v>0</v>
      </c>
      <c r="D7" s="23" t="s">
        <v>58</v>
      </c>
      <c r="E7" s="22">
        <f>COUNTIF(E14:E47, "2 - ASSESSMENT")</f>
        <v>0</v>
      </c>
      <c r="F7" s="8"/>
      <c r="G7" s="8"/>
      <c r="H7" s="8"/>
      <c r="I7" s="8"/>
      <c r="J7" s="8"/>
      <c r="K7" s="8"/>
      <c r="L7" s="19"/>
    </row>
    <row r="8" spans="1:16" ht="28.05" customHeight="1" x14ac:dyDescent="0.3">
      <c r="B8" s="23" t="s">
        <v>71</v>
      </c>
      <c r="C8" s="22">
        <f>COUNTIF(F14:F47, "EAST")</f>
        <v>0</v>
      </c>
      <c r="D8" s="23" t="s">
        <v>59</v>
      </c>
      <c r="E8" s="22">
        <f>COUNTIF(E14:E47, "3 - PROPOSAL")</f>
        <v>0</v>
      </c>
      <c r="F8" s="8"/>
      <c r="G8" s="8"/>
      <c r="H8" s="8"/>
      <c r="I8" s="8"/>
      <c r="J8" s="8"/>
      <c r="K8" s="8"/>
      <c r="L8" s="20" t="s">
        <v>64</v>
      </c>
    </row>
    <row r="9" spans="1:16" ht="28.05" customHeight="1" x14ac:dyDescent="0.3">
      <c r="B9" s="23" t="s">
        <v>72</v>
      </c>
      <c r="C9" s="22">
        <f>COUNTIF(F14:F47, "WEST")</f>
        <v>0</v>
      </c>
      <c r="D9" s="23" t="s">
        <v>60</v>
      </c>
      <c r="E9" s="22">
        <f>COUNTIF(E14:E47, "4 - CONTRACTS")</f>
        <v>0</v>
      </c>
      <c r="F9" s="8"/>
      <c r="G9" s="8"/>
      <c r="H9" s="8"/>
      <c r="I9" s="8"/>
      <c r="J9" s="8"/>
      <c r="K9" s="8"/>
      <c r="L9" s="8"/>
    </row>
    <row r="10" spans="1:16" ht="28.05" customHeight="1" x14ac:dyDescent="0.3">
      <c r="B10" s="23"/>
      <c r="C10" s="22"/>
      <c r="D10" s="23" t="s">
        <v>61</v>
      </c>
      <c r="E10" s="22">
        <f>COUNTIF(E14:E47, "5 - CLOSED WON")</f>
        <v>0</v>
      </c>
      <c r="F10" s="8"/>
      <c r="G10" s="8"/>
      <c r="H10" s="8"/>
      <c r="I10" s="8"/>
      <c r="J10" s="8"/>
      <c r="K10" s="8"/>
      <c r="L10" s="8"/>
    </row>
    <row r="11" spans="1:16" ht="28.05" customHeight="1" x14ac:dyDescent="0.3">
      <c r="B11" s="23"/>
      <c r="C11" s="22"/>
      <c r="D11" s="23" t="s">
        <v>62</v>
      </c>
      <c r="E11" s="22">
        <f>COUNTIF(E14:E47, "6 - CLOSED LOST")</f>
        <v>0</v>
      </c>
      <c r="F11" s="8"/>
      <c r="G11" s="8"/>
      <c r="H11" s="8"/>
      <c r="I11" s="8"/>
      <c r="J11" s="8"/>
      <c r="K11" s="8"/>
      <c r="L11" s="8"/>
    </row>
    <row r="12" spans="1:16" x14ac:dyDescent="0.3">
      <c r="B12" s="5"/>
      <c r="C12" s="6"/>
      <c r="D12" s="5"/>
      <c r="E12" s="5"/>
      <c r="F12" s="5"/>
      <c r="G12" s="1"/>
      <c r="H12" s="2"/>
      <c r="I12" s="3"/>
      <c r="J12" s="4"/>
      <c r="K12" s="5"/>
      <c r="L12" s="5"/>
    </row>
    <row r="13" spans="1:16" ht="34.950000000000003" customHeight="1" x14ac:dyDescent="0.3">
      <c r="B13" s="11" t="s">
        <v>39</v>
      </c>
      <c r="C13" s="11" t="s">
        <v>40</v>
      </c>
      <c r="D13" s="11" t="s">
        <v>41</v>
      </c>
      <c r="E13" s="11" t="s">
        <v>42</v>
      </c>
      <c r="F13" s="11" t="s">
        <v>34</v>
      </c>
      <c r="G13" s="11" t="s">
        <v>43</v>
      </c>
      <c r="H13" s="12" t="s">
        <v>44</v>
      </c>
      <c r="I13" s="11" t="s">
        <v>45</v>
      </c>
      <c r="J13" s="11" t="s">
        <v>46</v>
      </c>
      <c r="K13" s="11" t="s">
        <v>47</v>
      </c>
      <c r="L13" s="11" t="s">
        <v>48</v>
      </c>
      <c r="N13" s="11" t="s">
        <v>39</v>
      </c>
      <c r="P13" s="11" t="s">
        <v>56</v>
      </c>
    </row>
    <row r="14" spans="1:16" ht="19.95" customHeight="1" x14ac:dyDescent="0.3">
      <c r="B14" s="9"/>
      <c r="C14" s="9"/>
      <c r="D14" s="9"/>
      <c r="E14" s="9"/>
      <c r="F14" s="9"/>
      <c r="G14" s="10"/>
      <c r="H14" s="7"/>
      <c r="I14" s="30">
        <f>G14*H14</f>
        <v>0</v>
      </c>
      <c r="J14" s="31"/>
      <c r="K14" s="32"/>
      <c r="L14" s="32"/>
      <c r="N14" s="9" t="s">
        <v>4</v>
      </c>
      <c r="P14" s="9" t="s">
        <v>57</v>
      </c>
    </row>
    <row r="15" spans="1:16" ht="19.95" customHeight="1" x14ac:dyDescent="0.3">
      <c r="B15" s="9"/>
      <c r="C15" s="9"/>
      <c r="D15" s="9"/>
      <c r="E15" s="9"/>
      <c r="F15" s="9"/>
      <c r="G15" s="10"/>
      <c r="H15" s="7"/>
      <c r="I15" s="30">
        <f t="shared" ref="I15:I47" si="0">G15*H15</f>
        <v>0</v>
      </c>
      <c r="J15" s="31"/>
      <c r="K15" s="32"/>
      <c r="L15" s="32"/>
      <c r="N15" s="9" t="s">
        <v>14</v>
      </c>
      <c r="P15" s="9" t="s">
        <v>58</v>
      </c>
    </row>
    <row r="16" spans="1:16" ht="19.95" customHeight="1" x14ac:dyDescent="0.3">
      <c r="B16" s="9"/>
      <c r="C16" s="9"/>
      <c r="D16" s="9"/>
      <c r="E16" s="9"/>
      <c r="F16" s="9"/>
      <c r="G16" s="10"/>
      <c r="H16" s="7"/>
      <c r="I16" s="30">
        <f t="shared" si="0"/>
        <v>0</v>
      </c>
      <c r="J16" s="31"/>
      <c r="K16" s="32"/>
      <c r="L16" s="32"/>
      <c r="N16" s="9" t="s">
        <v>8</v>
      </c>
      <c r="P16" s="9" t="s">
        <v>59</v>
      </c>
    </row>
    <row r="17" spans="2:16" ht="19.95" customHeight="1" x14ac:dyDescent="0.3">
      <c r="B17" s="9"/>
      <c r="C17" s="9"/>
      <c r="D17" s="9"/>
      <c r="E17" s="9"/>
      <c r="F17" s="9"/>
      <c r="G17" s="10"/>
      <c r="H17" s="7"/>
      <c r="I17" s="30">
        <f t="shared" si="0"/>
        <v>0</v>
      </c>
      <c r="J17" s="31"/>
      <c r="K17" s="32"/>
      <c r="L17" s="32"/>
      <c r="N17" s="9"/>
      <c r="P17" s="9" t="s">
        <v>60</v>
      </c>
    </row>
    <row r="18" spans="2:16" ht="19.95" customHeight="1" x14ac:dyDescent="0.3">
      <c r="B18" s="9"/>
      <c r="C18" s="9"/>
      <c r="D18" s="9"/>
      <c r="E18" s="9"/>
      <c r="F18" s="9"/>
      <c r="G18" s="10"/>
      <c r="H18" s="7"/>
      <c r="I18" s="30">
        <f t="shared" si="0"/>
        <v>0</v>
      </c>
      <c r="J18" s="31"/>
      <c r="K18" s="32"/>
      <c r="L18" s="32"/>
      <c r="P18" s="9" t="s">
        <v>61</v>
      </c>
    </row>
    <row r="19" spans="2:16" ht="19.95" customHeight="1" x14ac:dyDescent="0.3">
      <c r="B19" s="9"/>
      <c r="C19" s="9"/>
      <c r="D19" s="9"/>
      <c r="E19" s="9"/>
      <c r="F19" s="9"/>
      <c r="G19" s="10"/>
      <c r="H19" s="7"/>
      <c r="I19" s="30">
        <f t="shared" si="0"/>
        <v>0</v>
      </c>
      <c r="J19" s="31"/>
      <c r="K19" s="32"/>
      <c r="L19" s="32"/>
      <c r="P19" s="9" t="s">
        <v>62</v>
      </c>
    </row>
    <row r="20" spans="2:16" ht="19.95" customHeight="1" x14ac:dyDescent="0.3">
      <c r="B20" s="9"/>
      <c r="C20" s="9"/>
      <c r="D20" s="9"/>
      <c r="E20" s="9"/>
      <c r="F20" s="9"/>
      <c r="G20" s="10"/>
      <c r="H20" s="7"/>
      <c r="I20" s="30">
        <f t="shared" si="0"/>
        <v>0</v>
      </c>
      <c r="J20" s="31"/>
      <c r="K20" s="32"/>
      <c r="L20" s="32"/>
      <c r="P20" s="9"/>
    </row>
    <row r="21" spans="2:16" ht="19.95" customHeight="1" x14ac:dyDescent="0.3">
      <c r="B21" s="9"/>
      <c r="C21" s="9"/>
      <c r="D21" s="9"/>
      <c r="E21" s="9"/>
      <c r="F21" s="9"/>
      <c r="G21" s="10"/>
      <c r="H21" s="7"/>
      <c r="I21" s="30">
        <f t="shared" si="0"/>
        <v>0</v>
      </c>
      <c r="J21" s="31"/>
      <c r="K21" s="32"/>
      <c r="L21" s="32"/>
    </row>
    <row r="22" spans="2:16" ht="19.95" customHeight="1" x14ac:dyDescent="0.3">
      <c r="B22" s="9"/>
      <c r="C22" s="9"/>
      <c r="D22" s="9"/>
      <c r="E22" s="9"/>
      <c r="F22" s="9"/>
      <c r="G22" s="10"/>
      <c r="H22" s="7"/>
      <c r="I22" s="30">
        <f t="shared" si="0"/>
        <v>0</v>
      </c>
      <c r="J22" s="31"/>
      <c r="K22" s="32"/>
      <c r="L22" s="32"/>
    </row>
    <row r="23" spans="2:16" ht="19.95" customHeight="1" x14ac:dyDescent="0.3">
      <c r="B23" s="9"/>
      <c r="C23" s="9"/>
      <c r="D23" s="9"/>
      <c r="E23" s="9"/>
      <c r="F23" s="9"/>
      <c r="G23" s="10"/>
      <c r="H23" s="7"/>
      <c r="I23" s="30">
        <f t="shared" si="0"/>
        <v>0</v>
      </c>
      <c r="J23" s="31"/>
      <c r="K23" s="32"/>
      <c r="L23" s="32"/>
    </row>
    <row r="24" spans="2:16" ht="19.95" customHeight="1" x14ac:dyDescent="0.3">
      <c r="B24" s="9"/>
      <c r="C24" s="9"/>
      <c r="D24" s="9"/>
      <c r="E24" s="9"/>
      <c r="F24" s="9"/>
      <c r="G24" s="10"/>
      <c r="H24" s="7"/>
      <c r="I24" s="30">
        <f t="shared" si="0"/>
        <v>0</v>
      </c>
      <c r="J24" s="31"/>
      <c r="K24" s="32"/>
      <c r="L24" s="32"/>
    </row>
    <row r="25" spans="2:16" ht="19.95" customHeight="1" x14ac:dyDescent="0.3">
      <c r="B25" s="9"/>
      <c r="C25" s="9"/>
      <c r="D25" s="9"/>
      <c r="E25" s="9"/>
      <c r="F25" s="9"/>
      <c r="G25" s="10"/>
      <c r="H25" s="7"/>
      <c r="I25" s="30">
        <f t="shared" si="0"/>
        <v>0</v>
      </c>
      <c r="J25" s="31"/>
      <c r="K25" s="32"/>
      <c r="L25" s="32"/>
    </row>
    <row r="26" spans="2:16" ht="19.95" customHeight="1" x14ac:dyDescent="0.3">
      <c r="B26" s="9"/>
      <c r="C26" s="9"/>
      <c r="D26" s="9"/>
      <c r="E26" s="9"/>
      <c r="F26" s="9"/>
      <c r="G26" s="10"/>
      <c r="H26" s="7"/>
      <c r="I26" s="30">
        <f t="shared" si="0"/>
        <v>0</v>
      </c>
      <c r="J26" s="31"/>
      <c r="K26" s="32"/>
      <c r="L26" s="32"/>
    </row>
    <row r="27" spans="2:16" ht="19.95" customHeight="1" x14ac:dyDescent="0.3">
      <c r="B27" s="9"/>
      <c r="C27" s="9"/>
      <c r="D27" s="9"/>
      <c r="E27" s="9"/>
      <c r="F27" s="9"/>
      <c r="G27" s="10"/>
      <c r="H27" s="7"/>
      <c r="I27" s="30">
        <f t="shared" si="0"/>
        <v>0</v>
      </c>
      <c r="J27" s="31"/>
      <c r="K27" s="32"/>
      <c r="L27" s="32"/>
    </row>
    <row r="28" spans="2:16" ht="19.95" customHeight="1" x14ac:dyDescent="0.3">
      <c r="B28" s="9"/>
      <c r="C28" s="9"/>
      <c r="D28" s="9"/>
      <c r="E28" s="9"/>
      <c r="F28" s="9"/>
      <c r="G28" s="10"/>
      <c r="H28" s="7"/>
      <c r="I28" s="30">
        <f t="shared" si="0"/>
        <v>0</v>
      </c>
      <c r="J28" s="31"/>
      <c r="K28" s="32"/>
      <c r="L28" s="32"/>
    </row>
    <row r="29" spans="2:16" ht="19.95" customHeight="1" x14ac:dyDescent="0.3">
      <c r="B29" s="9"/>
      <c r="C29" s="9"/>
      <c r="D29" s="9"/>
      <c r="E29" s="9"/>
      <c r="F29" s="9"/>
      <c r="G29" s="10"/>
      <c r="H29" s="7"/>
      <c r="I29" s="30">
        <f t="shared" si="0"/>
        <v>0</v>
      </c>
      <c r="J29" s="31"/>
      <c r="K29" s="32"/>
      <c r="L29" s="32"/>
    </row>
    <row r="30" spans="2:16" ht="19.95" customHeight="1" x14ac:dyDescent="0.3">
      <c r="B30" s="9"/>
      <c r="C30" s="9"/>
      <c r="D30" s="9"/>
      <c r="E30" s="9"/>
      <c r="F30" s="9"/>
      <c r="G30" s="10"/>
      <c r="H30" s="7"/>
      <c r="I30" s="30">
        <f t="shared" si="0"/>
        <v>0</v>
      </c>
      <c r="J30" s="31"/>
      <c r="K30" s="32"/>
      <c r="L30" s="32"/>
    </row>
    <row r="31" spans="2:16" ht="19.95" customHeight="1" x14ac:dyDescent="0.3">
      <c r="B31" s="9"/>
      <c r="C31" s="9"/>
      <c r="D31" s="9"/>
      <c r="E31" s="9"/>
      <c r="F31" s="9"/>
      <c r="G31" s="10"/>
      <c r="H31" s="7"/>
      <c r="I31" s="30">
        <f t="shared" si="0"/>
        <v>0</v>
      </c>
      <c r="J31" s="31"/>
      <c r="K31" s="32"/>
      <c r="L31" s="32"/>
    </row>
    <row r="32" spans="2:16" ht="19.95" customHeight="1" x14ac:dyDescent="0.3">
      <c r="B32" s="9"/>
      <c r="C32" s="9"/>
      <c r="D32" s="9"/>
      <c r="E32" s="9"/>
      <c r="F32" s="9"/>
      <c r="G32" s="10"/>
      <c r="H32" s="7"/>
      <c r="I32" s="30">
        <f t="shared" si="0"/>
        <v>0</v>
      </c>
      <c r="J32" s="31"/>
      <c r="K32" s="32"/>
      <c r="L32" s="32"/>
    </row>
    <row r="33" spans="2:12" ht="19.95" customHeight="1" x14ac:dyDescent="0.3">
      <c r="B33" s="9"/>
      <c r="C33" s="9"/>
      <c r="D33" s="9"/>
      <c r="E33" s="9"/>
      <c r="F33" s="9"/>
      <c r="G33" s="10"/>
      <c r="H33" s="7"/>
      <c r="I33" s="30">
        <f t="shared" si="0"/>
        <v>0</v>
      </c>
      <c r="J33" s="31"/>
      <c r="K33" s="32"/>
      <c r="L33" s="32"/>
    </row>
    <row r="34" spans="2:12" ht="19.95" customHeight="1" x14ac:dyDescent="0.3">
      <c r="B34" s="9"/>
      <c r="C34" s="9"/>
      <c r="D34" s="9"/>
      <c r="E34" s="9"/>
      <c r="F34" s="9"/>
      <c r="G34" s="10"/>
      <c r="H34" s="7"/>
      <c r="I34" s="30">
        <f t="shared" si="0"/>
        <v>0</v>
      </c>
      <c r="J34" s="31"/>
      <c r="K34" s="32"/>
      <c r="L34" s="32"/>
    </row>
    <row r="35" spans="2:12" ht="19.95" customHeight="1" x14ac:dyDescent="0.3">
      <c r="B35" s="9"/>
      <c r="C35" s="9"/>
      <c r="D35" s="9"/>
      <c r="E35" s="9"/>
      <c r="F35" s="9"/>
      <c r="G35" s="10"/>
      <c r="H35" s="7"/>
      <c r="I35" s="30">
        <f t="shared" si="0"/>
        <v>0</v>
      </c>
      <c r="J35" s="31"/>
      <c r="K35" s="32"/>
      <c r="L35" s="32"/>
    </row>
    <row r="36" spans="2:12" ht="19.95" customHeight="1" x14ac:dyDescent="0.3">
      <c r="B36" s="9"/>
      <c r="C36" s="9"/>
      <c r="D36" s="9"/>
      <c r="E36" s="9"/>
      <c r="F36" s="9"/>
      <c r="G36" s="10"/>
      <c r="H36" s="7"/>
      <c r="I36" s="30">
        <f t="shared" si="0"/>
        <v>0</v>
      </c>
      <c r="J36" s="31"/>
      <c r="K36" s="32"/>
      <c r="L36" s="32"/>
    </row>
    <row r="37" spans="2:12" ht="19.95" customHeight="1" x14ac:dyDescent="0.3">
      <c r="B37" s="9"/>
      <c r="C37" s="9"/>
      <c r="D37" s="9"/>
      <c r="E37" s="9"/>
      <c r="F37" s="9"/>
      <c r="G37" s="10"/>
      <c r="H37" s="7"/>
      <c r="I37" s="30">
        <f t="shared" si="0"/>
        <v>0</v>
      </c>
      <c r="J37" s="31"/>
      <c r="K37" s="32"/>
      <c r="L37" s="32"/>
    </row>
    <row r="38" spans="2:12" ht="19.95" customHeight="1" x14ac:dyDescent="0.3">
      <c r="B38" s="9"/>
      <c r="C38" s="9"/>
      <c r="D38" s="9"/>
      <c r="E38" s="9"/>
      <c r="F38" s="9"/>
      <c r="G38" s="10"/>
      <c r="H38" s="7"/>
      <c r="I38" s="30">
        <f t="shared" si="0"/>
        <v>0</v>
      </c>
      <c r="J38" s="31"/>
      <c r="K38" s="32"/>
      <c r="L38" s="32"/>
    </row>
    <row r="39" spans="2:12" ht="19.95" customHeight="1" x14ac:dyDescent="0.3">
      <c r="B39" s="9"/>
      <c r="C39" s="9"/>
      <c r="D39" s="9"/>
      <c r="E39" s="9"/>
      <c r="F39" s="9"/>
      <c r="G39" s="10"/>
      <c r="H39" s="7"/>
      <c r="I39" s="30">
        <f t="shared" si="0"/>
        <v>0</v>
      </c>
      <c r="J39" s="31"/>
      <c r="K39" s="32"/>
      <c r="L39" s="32"/>
    </row>
    <row r="40" spans="2:12" ht="19.95" customHeight="1" x14ac:dyDescent="0.3">
      <c r="B40" s="9"/>
      <c r="C40" s="9"/>
      <c r="D40" s="9"/>
      <c r="E40" s="9"/>
      <c r="F40" s="9"/>
      <c r="G40" s="10"/>
      <c r="H40" s="7"/>
      <c r="I40" s="30">
        <f t="shared" si="0"/>
        <v>0</v>
      </c>
      <c r="J40" s="31"/>
      <c r="K40" s="32"/>
      <c r="L40" s="32"/>
    </row>
    <row r="41" spans="2:12" ht="19.95" customHeight="1" x14ac:dyDescent="0.3">
      <c r="B41" s="9"/>
      <c r="C41" s="9"/>
      <c r="D41" s="9"/>
      <c r="E41" s="9"/>
      <c r="F41" s="9"/>
      <c r="G41" s="10"/>
      <c r="H41" s="7"/>
      <c r="I41" s="30">
        <f t="shared" si="0"/>
        <v>0</v>
      </c>
      <c r="J41" s="31"/>
      <c r="K41" s="32"/>
      <c r="L41" s="32"/>
    </row>
    <row r="42" spans="2:12" ht="19.95" customHeight="1" x14ac:dyDescent="0.3">
      <c r="B42" s="9"/>
      <c r="C42" s="9"/>
      <c r="D42" s="9"/>
      <c r="E42" s="9"/>
      <c r="F42" s="9"/>
      <c r="G42" s="10"/>
      <c r="H42" s="7"/>
      <c r="I42" s="30">
        <f t="shared" si="0"/>
        <v>0</v>
      </c>
      <c r="J42" s="31"/>
      <c r="K42" s="32"/>
      <c r="L42" s="32"/>
    </row>
    <row r="43" spans="2:12" ht="19.95" customHeight="1" x14ac:dyDescent="0.3">
      <c r="B43" s="9"/>
      <c r="C43" s="9"/>
      <c r="D43" s="9"/>
      <c r="E43" s="9"/>
      <c r="F43" s="9"/>
      <c r="G43" s="10"/>
      <c r="H43" s="7"/>
      <c r="I43" s="30">
        <f t="shared" si="0"/>
        <v>0</v>
      </c>
      <c r="J43" s="31"/>
      <c r="K43" s="32"/>
      <c r="L43" s="32"/>
    </row>
    <row r="44" spans="2:12" ht="19.95" customHeight="1" x14ac:dyDescent="0.3">
      <c r="B44" s="9"/>
      <c r="C44" s="9"/>
      <c r="D44" s="9"/>
      <c r="E44" s="9"/>
      <c r="F44" s="9"/>
      <c r="G44" s="10"/>
      <c r="H44" s="7"/>
      <c r="I44" s="30">
        <f t="shared" si="0"/>
        <v>0</v>
      </c>
      <c r="J44" s="31"/>
      <c r="K44" s="32"/>
      <c r="L44" s="32"/>
    </row>
    <row r="45" spans="2:12" ht="19.95" customHeight="1" x14ac:dyDescent="0.3">
      <c r="B45" s="9"/>
      <c r="C45" s="9"/>
      <c r="D45" s="9"/>
      <c r="E45" s="9"/>
      <c r="F45" s="9"/>
      <c r="G45" s="10"/>
      <c r="H45" s="7"/>
      <c r="I45" s="30">
        <f t="shared" si="0"/>
        <v>0</v>
      </c>
      <c r="J45" s="31"/>
      <c r="K45" s="32"/>
      <c r="L45" s="32"/>
    </row>
    <row r="46" spans="2:12" ht="19.95" customHeight="1" x14ac:dyDescent="0.3">
      <c r="B46" s="9"/>
      <c r="C46" s="9"/>
      <c r="D46" s="9"/>
      <c r="E46" s="9"/>
      <c r="F46" s="9"/>
      <c r="G46" s="10"/>
      <c r="H46" s="7"/>
      <c r="I46" s="30">
        <f t="shared" si="0"/>
        <v>0</v>
      </c>
      <c r="J46" s="31"/>
      <c r="K46" s="32"/>
      <c r="L46" s="32"/>
    </row>
    <row r="47" spans="2:12" ht="19.95" customHeight="1" x14ac:dyDescent="0.3">
      <c r="B47" s="9"/>
      <c r="C47" s="9"/>
      <c r="D47" s="9"/>
      <c r="E47" s="9"/>
      <c r="F47" s="9"/>
      <c r="G47" s="10"/>
      <c r="H47" s="7"/>
      <c r="I47" s="30">
        <f t="shared" si="0"/>
        <v>0</v>
      </c>
      <c r="J47" s="31"/>
      <c r="K47" s="32"/>
      <c r="L47" s="32"/>
    </row>
    <row r="48" spans="2:12" x14ac:dyDescent="0.3">
      <c r="B48" s="5"/>
      <c r="C48" s="6"/>
      <c r="D48" s="5"/>
      <c r="E48" s="5"/>
      <c r="F48" s="5"/>
      <c r="G48" s="1"/>
      <c r="H48" s="2"/>
      <c r="I48" s="3"/>
      <c r="J48" s="4"/>
      <c r="K48" s="5"/>
      <c r="L48" s="5"/>
    </row>
    <row r="49" spans="2:12" x14ac:dyDescent="0.3">
      <c r="B49" s="5"/>
      <c r="C49" s="6"/>
      <c r="D49" s="5"/>
      <c r="E49" s="5"/>
      <c r="F49" s="5"/>
      <c r="G49" s="1"/>
      <c r="H49" s="2"/>
      <c r="I49" s="3"/>
      <c r="J49" s="4"/>
      <c r="K49" s="5"/>
      <c r="L49" s="5"/>
    </row>
    <row r="50" spans="2:12" x14ac:dyDescent="0.3">
      <c r="B50" s="5"/>
      <c r="C50" s="6"/>
      <c r="D50" s="5"/>
      <c r="E50" s="5"/>
      <c r="F50" s="5"/>
      <c r="G50" s="1"/>
      <c r="H50" s="2"/>
      <c r="I50" s="3"/>
      <c r="J50" s="4"/>
      <c r="K50" s="5"/>
      <c r="L50" s="5"/>
    </row>
    <row r="51" spans="2:12" x14ac:dyDescent="0.3">
      <c r="B51" s="5"/>
      <c r="C51" s="6"/>
      <c r="D51" s="5"/>
      <c r="E51" s="5"/>
      <c r="F51" s="5"/>
      <c r="G51" s="1"/>
      <c r="H51" s="2"/>
      <c r="I51" s="3"/>
      <c r="J51" s="4"/>
      <c r="K51" s="5"/>
      <c r="L51" s="5"/>
    </row>
    <row r="52" spans="2:12" x14ac:dyDescent="0.3">
      <c r="B52" s="5"/>
      <c r="C52" s="6"/>
      <c r="D52" s="5"/>
      <c r="E52" s="5"/>
      <c r="F52" s="5"/>
      <c r="G52" s="1"/>
      <c r="H52" s="2"/>
      <c r="I52" s="3"/>
      <c r="J52" s="4"/>
      <c r="K52" s="5"/>
      <c r="L52" s="5"/>
    </row>
    <row r="53" spans="2:12" x14ac:dyDescent="0.3">
      <c r="B53" s="5"/>
      <c r="C53" s="6"/>
      <c r="D53" s="5"/>
      <c r="E53" s="5"/>
      <c r="F53" s="5"/>
      <c r="G53" s="1"/>
      <c r="H53" s="2"/>
      <c r="I53" s="3"/>
      <c r="J53" s="4"/>
      <c r="K53" s="5"/>
      <c r="L53" s="5"/>
    </row>
  </sheetData>
  <conditionalFormatting sqref="B14:B47">
    <cfRule type="containsText" dxfId="2" priority="1" operator="containsText" text="Yellow">
      <formula>NOT(ISERROR(SEARCH("Yellow",B14)))</formula>
    </cfRule>
    <cfRule type="containsText" dxfId="1" priority="2" operator="containsText" text="Red">
      <formula>NOT(ISERROR(SEARCH("Red",B14)))</formula>
    </cfRule>
    <cfRule type="containsText" dxfId="0" priority="3" operator="containsText" text="Green">
      <formula>NOT(ISERROR(SEARCH("Green",B14)))</formula>
    </cfRule>
  </conditionalFormatting>
  <dataValidations count="2">
    <dataValidation type="list" allowBlank="1" showInputMessage="1" showErrorMessage="1" sqref="B14:B47" xr:uid="{FB5CB30F-3EF7-9141-8021-A077E6F06505}">
      <formula1>$N$14:$N$17</formula1>
    </dataValidation>
    <dataValidation type="list" allowBlank="1" showInputMessage="1" showErrorMessage="1" sqref="E14:E47" xr:uid="{2F6144D2-085D-1149-A916-4B494FF686CD}">
      <formula1>$P$14:$P$20</formula1>
    </dataValidation>
  </dataValidations>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928F-4ECF-4649-9297-4481943273E6}">
  <sheetPr>
    <tabColor theme="1"/>
  </sheetPr>
  <dimension ref="B1:B2"/>
  <sheetViews>
    <sheetView showGridLines="0" workbookViewId="0">
      <selection activeCell="W47" sqref="W47"/>
    </sheetView>
  </sheetViews>
  <sheetFormatPr defaultColWidth="10.77734375" defaultRowHeight="14.4" x14ac:dyDescent="0.3"/>
  <cols>
    <col min="1" max="1" width="3.33203125" style="24" customWidth="1"/>
    <col min="2" max="2" width="88.33203125" style="24" customWidth="1"/>
    <col min="3" max="16384" width="10.77734375" style="24"/>
  </cols>
  <sheetData>
    <row r="1" spans="2:2" ht="19.95" customHeight="1" x14ac:dyDescent="0.3"/>
    <row r="2" spans="2:2" ht="105" customHeight="1" x14ac:dyDescent="0.3">
      <c r="B2" s="25" t="s">
        <v>66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Manager's Pipeline</vt:lpstr>
      <vt:lpstr>Sales Manager's Pipeline-BLANK</vt:lpstr>
      <vt:lpstr>- Disclaimer -</vt:lpstr>
      <vt:lpstr>'Sales Manager''s Pipeline'!Область_печати</vt:lpstr>
      <vt:lpstr>'Sales Manager''s Pipeline-BLANK'!Область_печати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2018-11-09T23:45:57Z</dcterms:created>
  <dcterms:modified xsi:type="dcterms:W3CDTF">2018-12-17T23:02:20Z</dcterms:modified>
</cp:coreProperties>
</file>