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charts/chart14.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11.xml" ContentType="application/vnd.ms-office.chartstyle+xml"/>
  <Override PartName="/xl/charts/colors11.xml" ContentType="application/vnd.ms-office.chartcolorstyle+xml"/>
  <Override PartName="/xl/charts/chart16.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3.xml" ContentType="application/vnd.ms-office.chartstyle+xml"/>
  <Override PartName="/xl/charts/colors13.xml" ContentType="application/vnd.ms-office.chartcolorstyle+xml"/>
  <Override PartName="/xl/charts/chart18.xml" ContentType="application/vnd.openxmlformats-officedocument.drawingml.chart+xml"/>
  <Override PartName="/xl/charts/style14.xml" ContentType="application/vnd.ms-office.chartstyle+xml"/>
  <Override PartName="/xl/charts/colors14.xml" ContentType="application/vnd.ms-office.chartcolorstyle+xml"/>
  <Override PartName="/xl/charts/chart19.xml" ContentType="application/vnd.openxmlformats-officedocument.drawingml.chart+xml"/>
  <Override PartName="/xl/drawings/drawing1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Content Marketing Templates/"/>
    </mc:Choice>
  </mc:AlternateContent>
  <xr:revisionPtr revIDLastSave="0" documentId="8_{1C606EBC-53CA-405D-8078-97F213180BAE}" xr6:coauthVersionLast="43" xr6:coauthVersionMax="43" xr10:uidLastSave="{00000000-0000-0000-0000-000000000000}"/>
  <bookViews>
    <workbookView xWindow="370" yWindow="370" windowWidth="25580" windowHeight="15380" tabRatio="805" xr2:uid="{00000000-000D-0000-FFFF-FFFF00000000}"/>
  </bookViews>
  <sheets>
    <sheet name="Reach" sheetId="8" r:id="rId1"/>
    <sheet name="Visits" sheetId="9" r:id="rId2"/>
    <sheet name="Leads" sheetId="11" r:id="rId3"/>
    <sheet name="Customers" sheetId="13" r:id="rId4"/>
    <sheet name="Conversion Rates" sheetId="14" r:id="rId5"/>
    <sheet name="Reach - EXAMPLE" sheetId="3" r:id="rId6"/>
    <sheet name="Visits - EXAMPLE" sheetId="4" r:id="rId7"/>
    <sheet name="Leads - EXAMPLE" sheetId="10" r:id="rId8"/>
    <sheet name="Customers - EXAMPLE" sheetId="12" r:id="rId9"/>
    <sheet name="Conversion Rates - EXAMPLE" sheetId="7" r:id="rId10"/>
    <sheet name="- Disclaimer -" sheetId="2" r:id="rId11"/>
  </sheets>
  <externalReferences>
    <externalReference r:id="rId12"/>
  </externalReferences>
  <definedNames>
    <definedName name="ASDF" localSheetId="4">#REF!</definedName>
    <definedName name="ASDF" localSheetId="3">#REF!</definedName>
    <definedName name="ASDF" localSheetId="8">#REF!</definedName>
    <definedName name="ASDF" localSheetId="2">#REF!</definedName>
    <definedName name="ASDF" localSheetId="7">#REF!</definedName>
    <definedName name="ASDF" localSheetId="1">#REF!</definedName>
    <definedName name="ASDF">#REF!</definedName>
    <definedName name="blank" localSheetId="4">#REF!</definedName>
    <definedName name="blank" localSheetId="3">#REF!</definedName>
    <definedName name="blank" localSheetId="8">#REF!</definedName>
    <definedName name="blank" localSheetId="2">#REF!</definedName>
    <definedName name="blank" localSheetId="7">#REF!</definedName>
    <definedName name="blank">#REF!</definedName>
    <definedName name="FASDFASDF" localSheetId="4">'[1]Maintenance Work Order'!#REF!</definedName>
    <definedName name="FASDFASDF" localSheetId="3">'[1]Maintenance Work Order'!#REF!</definedName>
    <definedName name="FASDFASDF" localSheetId="8">'[1]Maintenance Work Order'!#REF!</definedName>
    <definedName name="FASDFASDF" localSheetId="2">'[1]Maintenance Work Order'!#REF!</definedName>
    <definedName name="FASDFASDF" localSheetId="7">'[1]Maintenance Work Order'!#REF!</definedName>
    <definedName name="FASDFASDF" localSheetId="1">'[1]Maintenance Work Order'!#REF!</definedName>
    <definedName name="FASDFASDF">'[1]Maintenance Work Order'!#REF!</definedName>
    <definedName name="Interval" localSheetId="4">'Conversion Rates'!#REF!</definedName>
    <definedName name="Interval" localSheetId="9">'Conversion Rates - EXAMPLE'!#REF!</definedName>
    <definedName name="Interval" localSheetId="3">Customers!#REF!</definedName>
    <definedName name="Interval" localSheetId="8">'Customers - EXAMPLE'!#REF!</definedName>
    <definedName name="Interval" localSheetId="2">Leads!#REF!</definedName>
    <definedName name="Interval" localSheetId="7">'Leads - EXAMPLE'!#REF!</definedName>
    <definedName name="Interval" localSheetId="0">Reach!#REF!</definedName>
    <definedName name="Interval" localSheetId="5">'Reach - EXAMPLE'!#REF!</definedName>
    <definedName name="Interval" localSheetId="1">Visits!#REF!</definedName>
    <definedName name="Interval" localSheetId="6">'Visits - EXAMPLE'!#REF!</definedName>
    <definedName name="Interval">#REF!</definedName>
    <definedName name="ScheduleStart" localSheetId="4">'Conversion Rates'!#REF!</definedName>
    <definedName name="ScheduleStart" localSheetId="9">'Conversion Rates - EXAMPLE'!#REF!</definedName>
    <definedName name="ScheduleStart" localSheetId="3">Customers!#REF!</definedName>
    <definedName name="ScheduleStart" localSheetId="8">'Customers - EXAMPLE'!#REF!</definedName>
    <definedName name="ScheduleStart" localSheetId="2">Leads!#REF!</definedName>
    <definedName name="ScheduleStart" localSheetId="7">'Leads - EXAMPLE'!#REF!</definedName>
    <definedName name="ScheduleStart" localSheetId="0">Reach!#REF!</definedName>
    <definedName name="ScheduleStart" localSheetId="5">'Reach - EXAMPLE'!#REF!</definedName>
    <definedName name="ScheduleStart" localSheetId="1">Visits!#REF!</definedName>
    <definedName name="ScheduleStart" localSheetId="6">'Visits - EXAMPLE'!#REF!</definedName>
    <definedName name="ScheduleStart">#REF!</definedName>
    <definedName name="Type" localSheetId="4">'[1]Maintenance Work Order'!#REF!</definedName>
    <definedName name="Type" localSheetId="9">'[1]Maintenance Work Order'!#REF!</definedName>
    <definedName name="Type" localSheetId="3">'[1]Maintenance Work Order'!#REF!</definedName>
    <definedName name="Type" localSheetId="8">'[1]Maintenance Work Order'!#REF!</definedName>
    <definedName name="Type" localSheetId="2">'[1]Maintenance Work Order'!#REF!</definedName>
    <definedName name="Type" localSheetId="7">'[1]Maintenance Work Order'!#REF!</definedName>
    <definedName name="Type" localSheetId="0">'[1]Maintenance Work Order'!#REF!</definedName>
    <definedName name="Type" localSheetId="5">'[1]Maintenance Work Order'!#REF!</definedName>
    <definedName name="Type" localSheetId="1">'[1]Maintenance Work Order'!#REF!</definedName>
    <definedName name="Type" localSheetId="6">'[1]Maintenance Work Order'!#REF!</definedName>
    <definedName name="Type">'[1]Maintenance Work Order'!#REF!</definedName>
    <definedName name="_xlnm.Print_Area" localSheetId="4">'Conversion Rates'!$B$1:$O$15</definedName>
    <definedName name="_xlnm.Print_Area" localSheetId="9">'Conversion Rates - EXAMPLE'!$B$1:$O$15</definedName>
    <definedName name="_xlnm.Print_Area" localSheetId="3">Customers!$B$1:$P$21</definedName>
    <definedName name="_xlnm.Print_Area" localSheetId="8">'Customers - EXAMPLE'!$B$1:$P$21</definedName>
    <definedName name="_xlnm.Print_Area" localSheetId="2">Leads!$B$1:$P$16</definedName>
    <definedName name="_xlnm.Print_Area" localSheetId="7">'Leads - EXAMPLE'!$B$1:$P$16</definedName>
    <definedName name="_xlnm.Print_Area" localSheetId="0">Reach!$B$1:$P$16</definedName>
    <definedName name="_xlnm.Print_Area" localSheetId="5">'Reach - EXAMPLE'!$B$1:$P$12</definedName>
    <definedName name="_xlnm.Print_Area" localSheetId="1">Visits!$B$1:$P$16</definedName>
    <definedName name="_xlnm.Print_Area" localSheetId="6">'Visits - EXAMPLE'!$B$1:$P$16</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J13" i="13" l="1"/>
  <c r="J6" i="14"/>
  <c r="O17" i="13"/>
  <c r="H13" i="12"/>
  <c r="H6" i="7"/>
  <c r="N14" i="13"/>
  <c r="M14" i="13"/>
  <c r="L14" i="13"/>
  <c r="K14" i="13"/>
  <c r="J14" i="13"/>
  <c r="I14" i="13"/>
  <c r="H14" i="13"/>
  <c r="G14" i="13"/>
  <c r="F14" i="13"/>
  <c r="E14" i="13"/>
  <c r="D14" i="13"/>
  <c r="C14" i="13"/>
  <c r="N13" i="13"/>
  <c r="N18" i="13"/>
  <c r="M13" i="13"/>
  <c r="M6" i="14"/>
  <c r="L13" i="13"/>
  <c r="L18" i="13"/>
  <c r="K13" i="13"/>
  <c r="K18" i="13"/>
  <c r="J18" i="13"/>
  <c r="I13" i="13"/>
  <c r="H13" i="13"/>
  <c r="H18" i="13"/>
  <c r="G13" i="13"/>
  <c r="G18" i="13"/>
  <c r="F13" i="13"/>
  <c r="F18" i="13"/>
  <c r="E13" i="13"/>
  <c r="D13" i="13"/>
  <c r="D18" i="13"/>
  <c r="C13" i="13"/>
  <c r="C18" i="13"/>
  <c r="N12" i="13"/>
  <c r="M12" i="13"/>
  <c r="L12" i="13"/>
  <c r="K12" i="13"/>
  <c r="J12" i="13"/>
  <c r="I12" i="13"/>
  <c r="H12" i="13"/>
  <c r="G12" i="13"/>
  <c r="F12" i="13"/>
  <c r="E12" i="13"/>
  <c r="D12" i="13"/>
  <c r="C12" i="13"/>
  <c r="O11" i="13"/>
  <c r="O10" i="13"/>
  <c r="O9" i="13"/>
  <c r="O8" i="13"/>
  <c r="O7" i="13"/>
  <c r="O6" i="13"/>
  <c r="O5" i="13"/>
  <c r="O4" i="13"/>
  <c r="H18" i="12"/>
  <c r="O17" i="12"/>
  <c r="N14" i="12"/>
  <c r="M14" i="12"/>
  <c r="L14" i="12"/>
  <c r="K14" i="12"/>
  <c r="J14" i="12"/>
  <c r="I14" i="12"/>
  <c r="H14" i="12"/>
  <c r="G14" i="12"/>
  <c r="F14" i="12"/>
  <c r="E14" i="12"/>
  <c r="D14" i="12"/>
  <c r="C14" i="12"/>
  <c r="N13" i="12"/>
  <c r="M13" i="12"/>
  <c r="M6" i="7"/>
  <c r="L13" i="12"/>
  <c r="L6" i="7"/>
  <c r="K13" i="12"/>
  <c r="K6" i="7"/>
  <c r="J13" i="12"/>
  <c r="I13" i="12"/>
  <c r="I6" i="7"/>
  <c r="G13" i="12"/>
  <c r="G6" i="7"/>
  <c r="F13" i="12"/>
  <c r="E13" i="12"/>
  <c r="E6" i="7"/>
  <c r="D13" i="12"/>
  <c r="D6" i="7"/>
  <c r="C13" i="12"/>
  <c r="N12" i="12"/>
  <c r="M12" i="12"/>
  <c r="L12" i="12"/>
  <c r="K12" i="12"/>
  <c r="J12" i="12"/>
  <c r="I12" i="12"/>
  <c r="H12" i="12"/>
  <c r="G12" i="12"/>
  <c r="F12" i="12"/>
  <c r="E12" i="12"/>
  <c r="D12" i="12"/>
  <c r="C12" i="12"/>
  <c r="O11" i="12"/>
  <c r="O10" i="12"/>
  <c r="O9" i="12"/>
  <c r="O8" i="12"/>
  <c r="O7" i="12"/>
  <c r="O6" i="12"/>
  <c r="O5" i="12"/>
  <c r="O4" i="12"/>
  <c r="N14" i="11"/>
  <c r="M14" i="11"/>
  <c r="L14" i="11"/>
  <c r="K14" i="11"/>
  <c r="J14" i="11"/>
  <c r="I14" i="11"/>
  <c r="H14" i="11"/>
  <c r="G14" i="11"/>
  <c r="F14" i="11"/>
  <c r="E14" i="11"/>
  <c r="D14" i="11"/>
  <c r="C14" i="11"/>
  <c r="N13" i="11"/>
  <c r="M13" i="11"/>
  <c r="M5" i="14"/>
  <c r="L13" i="11"/>
  <c r="L5" i="14"/>
  <c r="K13" i="11"/>
  <c r="K5" i="14"/>
  <c r="J13" i="11"/>
  <c r="J5" i="14"/>
  <c r="I13" i="11"/>
  <c r="I5" i="14"/>
  <c r="H13" i="11"/>
  <c r="H5" i="14"/>
  <c r="G13" i="11"/>
  <c r="G5" i="14"/>
  <c r="F13" i="11"/>
  <c r="F5" i="14"/>
  <c r="E13" i="11"/>
  <c r="E5" i="14"/>
  <c r="D13" i="11"/>
  <c r="D5" i="14"/>
  <c r="C13" i="11"/>
  <c r="C5" i="14"/>
  <c r="N12" i="11"/>
  <c r="M12" i="11"/>
  <c r="L12" i="11"/>
  <c r="K12" i="11"/>
  <c r="J12" i="11"/>
  <c r="I12" i="11"/>
  <c r="H12" i="11"/>
  <c r="G12" i="11"/>
  <c r="F12" i="11"/>
  <c r="E12" i="11"/>
  <c r="D12" i="11"/>
  <c r="C12" i="11"/>
  <c r="O11" i="11"/>
  <c r="O10" i="11"/>
  <c r="O9" i="11"/>
  <c r="O8" i="11"/>
  <c r="O7" i="11"/>
  <c r="O6" i="11"/>
  <c r="O5" i="11"/>
  <c r="O4" i="11"/>
  <c r="O13" i="11"/>
  <c r="D18" i="12"/>
  <c r="M18" i="13"/>
  <c r="O18" i="13"/>
  <c r="H6" i="14"/>
  <c r="N6" i="14"/>
  <c r="F6" i="14"/>
  <c r="L18" i="12"/>
  <c r="L6" i="14"/>
  <c r="L10" i="14"/>
  <c r="D6" i="14"/>
  <c r="F6" i="7"/>
  <c r="F18" i="12"/>
  <c r="J6" i="7"/>
  <c r="J18" i="12"/>
  <c r="N6" i="7"/>
  <c r="N18" i="12"/>
  <c r="N5" i="14"/>
  <c r="O5" i="14"/>
  <c r="J10" i="14"/>
  <c r="C18" i="12"/>
  <c r="C6" i="7"/>
  <c r="G18" i="12"/>
  <c r="E18" i="13"/>
  <c r="E6" i="14"/>
  <c r="E10" i="14"/>
  <c r="I18" i="13"/>
  <c r="I6" i="14"/>
  <c r="I10" i="14"/>
  <c r="O6" i="14"/>
  <c r="F10" i="14"/>
  <c r="K18" i="12"/>
  <c r="M18" i="12"/>
  <c r="I18" i="12"/>
  <c r="E18" i="12"/>
  <c r="C6" i="14"/>
  <c r="K6" i="14"/>
  <c r="G6" i="14"/>
  <c r="D10" i="14"/>
  <c r="M10" i="14"/>
  <c r="G10" i="14"/>
  <c r="O13" i="13"/>
  <c r="O14" i="13"/>
  <c r="O13" i="12"/>
  <c r="O14" i="12"/>
  <c r="O14" i="11"/>
  <c r="N14" i="10"/>
  <c r="M14" i="10"/>
  <c r="L14" i="10"/>
  <c r="K14" i="10"/>
  <c r="J14" i="10"/>
  <c r="I14" i="10"/>
  <c r="H14" i="10"/>
  <c r="G14" i="10"/>
  <c r="F14" i="10"/>
  <c r="E14" i="10"/>
  <c r="D14" i="10"/>
  <c r="C14" i="10"/>
  <c r="N13" i="10"/>
  <c r="M13" i="10"/>
  <c r="M5" i="7"/>
  <c r="L13" i="10"/>
  <c r="L5" i="7"/>
  <c r="K13" i="10"/>
  <c r="K5" i="7"/>
  <c r="K10" i="7"/>
  <c r="J13" i="10"/>
  <c r="J5" i="7"/>
  <c r="I13" i="10"/>
  <c r="I5" i="7"/>
  <c r="H13" i="10"/>
  <c r="H5" i="7"/>
  <c r="G13" i="10"/>
  <c r="G5" i="7"/>
  <c r="F13" i="10"/>
  <c r="F5" i="7"/>
  <c r="E13" i="10"/>
  <c r="E5" i="7"/>
  <c r="D13" i="10"/>
  <c r="D5" i="7"/>
  <c r="C13" i="10"/>
  <c r="C5" i="7"/>
  <c r="N12" i="10"/>
  <c r="M12" i="10"/>
  <c r="L12" i="10"/>
  <c r="K12" i="10"/>
  <c r="J12" i="10"/>
  <c r="I12" i="10"/>
  <c r="H12" i="10"/>
  <c r="G12" i="10"/>
  <c r="F12" i="10"/>
  <c r="E12" i="10"/>
  <c r="D12" i="10"/>
  <c r="C12" i="10"/>
  <c r="O11" i="10"/>
  <c r="O10" i="10"/>
  <c r="O9" i="10"/>
  <c r="O8" i="10"/>
  <c r="O7" i="10"/>
  <c r="O6" i="10"/>
  <c r="O5" i="10"/>
  <c r="O4" i="10"/>
  <c r="N14" i="9"/>
  <c r="M14" i="9"/>
  <c r="L14" i="9"/>
  <c r="K14" i="9"/>
  <c r="J14" i="9"/>
  <c r="I14" i="9"/>
  <c r="H14" i="9"/>
  <c r="G14" i="9"/>
  <c r="F14" i="9"/>
  <c r="E14" i="9"/>
  <c r="D14" i="9"/>
  <c r="C14" i="9"/>
  <c r="N13" i="9"/>
  <c r="M13" i="9"/>
  <c r="M4" i="14"/>
  <c r="M11" i="14"/>
  <c r="L13" i="9"/>
  <c r="L4" i="14"/>
  <c r="L9" i="14"/>
  <c r="K13" i="9"/>
  <c r="K4" i="14"/>
  <c r="K9" i="14"/>
  <c r="J13" i="9"/>
  <c r="J4" i="14"/>
  <c r="J9" i="14"/>
  <c r="I13" i="9"/>
  <c r="I4" i="14"/>
  <c r="I9" i="14"/>
  <c r="H13" i="9"/>
  <c r="H4" i="14"/>
  <c r="H9" i="14"/>
  <c r="G13" i="9"/>
  <c r="G4" i="14"/>
  <c r="G9" i="14"/>
  <c r="F13" i="9"/>
  <c r="F4" i="14"/>
  <c r="F11" i="14"/>
  <c r="E13" i="9"/>
  <c r="E4" i="14"/>
  <c r="E9" i="14"/>
  <c r="D13" i="9"/>
  <c r="D4" i="14"/>
  <c r="D11" i="14"/>
  <c r="C13" i="9"/>
  <c r="C4" i="14"/>
  <c r="C9" i="14"/>
  <c r="N12" i="9"/>
  <c r="M12" i="9"/>
  <c r="L12" i="9"/>
  <c r="K12" i="9"/>
  <c r="J12" i="9"/>
  <c r="I12" i="9"/>
  <c r="H12" i="9"/>
  <c r="G12" i="9"/>
  <c r="F12" i="9"/>
  <c r="E12" i="9"/>
  <c r="D12" i="9"/>
  <c r="C12" i="9"/>
  <c r="O11" i="9"/>
  <c r="O10" i="9"/>
  <c r="O9" i="9"/>
  <c r="O8" i="9"/>
  <c r="O7" i="9"/>
  <c r="O6" i="9"/>
  <c r="O5" i="9"/>
  <c r="O4" i="9"/>
  <c r="D12" i="4"/>
  <c r="E12" i="4"/>
  <c r="F12" i="4"/>
  <c r="G12" i="4"/>
  <c r="H12" i="4"/>
  <c r="I12" i="4"/>
  <c r="J12" i="4"/>
  <c r="K12" i="4"/>
  <c r="L12" i="4"/>
  <c r="M12" i="4"/>
  <c r="N12" i="4"/>
  <c r="C12" i="4"/>
  <c r="C14" i="4"/>
  <c r="O5" i="4"/>
  <c r="O6" i="4"/>
  <c r="O7" i="4"/>
  <c r="O8" i="4"/>
  <c r="O9" i="4"/>
  <c r="O10" i="4"/>
  <c r="O11" i="4"/>
  <c r="O4" i="4"/>
  <c r="O5" i="8"/>
  <c r="O6" i="8"/>
  <c r="O7" i="8"/>
  <c r="O8" i="8"/>
  <c r="O9" i="8"/>
  <c r="O10" i="8"/>
  <c r="O11" i="8"/>
  <c r="O12" i="8"/>
  <c r="O4" i="8"/>
  <c r="N14" i="8"/>
  <c r="M14" i="8"/>
  <c r="L14" i="8"/>
  <c r="K14" i="8"/>
  <c r="J14" i="8"/>
  <c r="I14" i="8"/>
  <c r="H14" i="8"/>
  <c r="G14" i="8"/>
  <c r="F14" i="8"/>
  <c r="E14" i="8"/>
  <c r="D14" i="8"/>
  <c r="C14" i="8"/>
  <c r="C11" i="14"/>
  <c r="H11" i="14"/>
  <c r="C10" i="14"/>
  <c r="L11" i="14"/>
  <c r="H10" i="14"/>
  <c r="D9" i="14"/>
  <c r="G11" i="14"/>
  <c r="K11" i="14"/>
  <c r="I11" i="14"/>
  <c r="E11" i="14"/>
  <c r="J10" i="7"/>
  <c r="O14" i="8"/>
  <c r="O13" i="9"/>
  <c r="N4" i="14"/>
  <c r="N9" i="14"/>
  <c r="O14" i="9"/>
  <c r="O13" i="10"/>
  <c r="N5" i="7"/>
  <c r="O14" i="10"/>
  <c r="M9" i="14"/>
  <c r="F9" i="14"/>
  <c r="M10" i="7"/>
  <c r="E10" i="7"/>
  <c r="O18" i="12"/>
  <c r="N10" i="14"/>
  <c r="J11" i="14"/>
  <c r="G10" i="7"/>
  <c r="O6" i="7"/>
  <c r="F10" i="7"/>
  <c r="D10" i="7"/>
  <c r="H10" i="7"/>
  <c r="K10" i="14"/>
  <c r="I10" i="7"/>
  <c r="C10" i="7"/>
  <c r="L10" i="7"/>
  <c r="O10" i="14"/>
  <c r="M10" i="3"/>
  <c r="O5" i="7"/>
  <c r="N10" i="7"/>
  <c r="O10" i="7"/>
  <c r="O4" i="14"/>
  <c r="N11" i="14"/>
  <c r="O11" i="14"/>
  <c r="O9" i="14"/>
  <c r="D14" i="4"/>
  <c r="E14" i="4"/>
  <c r="F14" i="4"/>
  <c r="G14" i="4"/>
  <c r="H14" i="4"/>
  <c r="I14" i="4"/>
  <c r="J14" i="4"/>
  <c r="K14" i="4"/>
  <c r="L14" i="4"/>
  <c r="M14" i="4"/>
  <c r="N14" i="4"/>
  <c r="D13" i="4"/>
  <c r="D4" i="7"/>
  <c r="E13" i="4"/>
  <c r="E4" i="7"/>
  <c r="F13" i="4"/>
  <c r="F4" i="7"/>
  <c r="G13" i="4"/>
  <c r="G4" i="7"/>
  <c r="H13" i="4"/>
  <c r="H4" i="7"/>
  <c r="I13" i="4"/>
  <c r="I4" i="7"/>
  <c r="J13" i="4"/>
  <c r="J4" i="7"/>
  <c r="K13" i="4"/>
  <c r="K4" i="7"/>
  <c r="L13" i="4"/>
  <c r="L4" i="7"/>
  <c r="M13" i="4"/>
  <c r="M4" i="7"/>
  <c r="N13" i="4"/>
  <c r="C13" i="4"/>
  <c r="C4" i="7"/>
  <c r="D10" i="3"/>
  <c r="E10" i="3"/>
  <c r="F10" i="3"/>
  <c r="G10" i="3"/>
  <c r="H10" i="3"/>
  <c r="I10" i="3"/>
  <c r="J10" i="3"/>
  <c r="K10" i="3"/>
  <c r="L10" i="3"/>
  <c r="N10" i="3"/>
  <c r="O10" i="3"/>
  <c r="C10" i="3"/>
  <c r="O5" i="3"/>
  <c r="O6" i="3"/>
  <c r="O7" i="3"/>
  <c r="O8" i="3"/>
  <c r="O4" i="3"/>
  <c r="J9" i="7"/>
  <c r="J11" i="7"/>
  <c r="I11" i="7"/>
  <c r="I9" i="7"/>
  <c r="N4" i="7"/>
  <c r="O13" i="4"/>
  <c r="F11" i="7"/>
  <c r="F9" i="7"/>
  <c r="M11" i="7"/>
  <c r="M9" i="7"/>
  <c r="E11" i="7"/>
  <c r="E9" i="7"/>
  <c r="L11" i="7"/>
  <c r="L9" i="7"/>
  <c r="H11" i="7"/>
  <c r="H9" i="7"/>
  <c r="D11" i="7"/>
  <c r="D9" i="7"/>
  <c r="C9" i="7"/>
  <c r="C11" i="7"/>
  <c r="K11" i="7"/>
  <c r="K9" i="7"/>
  <c r="G11" i="7"/>
  <c r="G9" i="7"/>
  <c r="O14" i="4"/>
  <c r="O4" i="7"/>
  <c r="N11" i="7"/>
  <c r="O11" i="7"/>
  <c r="N9" i="7"/>
  <c r="O9" i="7"/>
</calcChain>
</file>

<file path=xl/sharedStrings.xml><?xml version="1.0" encoding="utf-8"?>
<sst xmlns="http://schemas.openxmlformats.org/spreadsheetml/2006/main" count="213" uniqueCount="42">
  <si>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</si>
  <si>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Blog</t>
  </si>
  <si>
    <t>Email</t>
  </si>
  <si>
    <t>Facebook</t>
  </si>
  <si>
    <t>Twitter</t>
  </si>
  <si>
    <t>LinkedIn</t>
  </si>
  <si>
    <t>Likes</t>
  </si>
  <si>
    <t>Corporate followers</t>
  </si>
  <si>
    <t>Company page followers</t>
  </si>
  <si>
    <t>Direct Traffic</t>
  </si>
  <si>
    <t>Organic Search</t>
  </si>
  <si>
    <t>Paid Search</t>
  </si>
  <si>
    <t>Referrals</t>
  </si>
  <si>
    <t>Social Media</t>
  </si>
  <si>
    <t>Other Campaigns</t>
  </si>
  <si>
    <t>Offline Sources</t>
  </si>
  <si>
    <t>CONTENT MARKETING METRICS</t>
  </si>
  <si>
    <t>CONVERSION RATES</t>
  </si>
  <si>
    <t>CUSTOMERS</t>
  </si>
  <si>
    <t>LEADS</t>
  </si>
  <si>
    <t>VISITS</t>
  </si>
  <si>
    <t>REACH</t>
  </si>
  <si>
    <t>REACH BY CHANNEL</t>
  </si>
  <si>
    <t>MoM GROWTH</t>
  </si>
  <si>
    <t>NOTES</t>
  </si>
  <si>
    <t>TOTAL</t>
  </si>
  <si>
    <t>CLICK HERE TO CREATE IN SMARTSHEET</t>
  </si>
  <si>
    <t>Other 1</t>
  </si>
  <si>
    <t>Other 2</t>
  </si>
  <si>
    <t>Other 3</t>
  </si>
  <si>
    <t>Other 4</t>
  </si>
  <si>
    <t>WEBSITE VISIT SOURCES</t>
  </si>
  <si>
    <t>Subscribers</t>
  </si>
  <si>
    <t>Email addresses</t>
  </si>
  <si>
    <t>TOTAL ONLINE</t>
  </si>
  <si>
    <t>Email Marketing</t>
  </si>
  <si>
    <t>LEAD SOURCES</t>
  </si>
  <si>
    <t>GRAND TOTAL</t>
  </si>
  <si>
    <t>% CUSTOMERS from MARKETING</t>
  </si>
  <si>
    <t>LEAD TO CUSTOMER %</t>
  </si>
  <si>
    <t>VISIT TO LEAD %</t>
  </si>
  <si>
    <t>VISIT TO CUSTOMER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</si>
</sst>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409]mmm\-yy;@"/>
  </numFmts>
  <fonts count="13"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sz val="12"/>
      <color theme="1"/>
      <name val="Century Gothic"/>
      <family val="1"/>
    </font>
    <font>
      <b/>
      <sz val="10"/>
      <color theme="0"/>
      <name val="Century Gothic"/>
      <family val="1"/>
    </font>
    <font>
      <b/>
      <sz val="10"/>
      <color theme="0"/>
      <name val="Century Gothic"/>
      <family val="2"/>
    </font>
    <font>
      <b/>
      <sz val="16"/>
      <color theme="0" tint="-0.499984740745262"/>
      <name val="Century Gothic"/>
      <family val="1"/>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rgb="FFE2E8F1"/>
        <bgColor indexed="64"/>
      </patternFill>
    </fill>
    <fill>
      <patternFill patternType="solid">
        <fgColor theme="3"/>
        <bgColor indexed="64"/>
      </patternFill>
    </fill>
    <fill>
      <patternFill patternType="solid">
        <fgColor theme="3" tint="-0.249977111117893"/>
        <bgColor indexed="64"/>
      </patternFill>
    </fill>
    <fill>
      <patternFill patternType="solid">
        <fgColor theme="3" tint="-0.49998474074526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4" fillId="0" borderId="0"/>
    <xf numFmtId="0" fontId="11" fillId="0" borderId="0" applyNumberFormat="0" applyFill="0" applyBorder="0" applyAlignment="0" applyProtection="0"/>
  </cellStyleXfs>
  <cellXfs count="37">
    <xf numFmtId="0" fontId="0" fillId="0" borderId="0" xfId="0"/>
    <xf numFmtId="0" fontId="2" fillId="0" borderId="0" xfId="0" applyFont="1"/>
    <xf numFmtId="0" fontId="2" fillId="0" borderId="0" xfId="0" applyFont="1" applyAlignment="1">
      <alignment vertical="center"/>
    </xf>
    <xf numFmtId="0" fontId="3" fillId="4" borderId="0" xfId="0" applyFont="1" applyFill="1" applyBorder="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0" fontId="2" fillId="0" borderId="0" xfId="0" applyFont="1" applyFill="1"/>
    <xf numFmtId="0" fontId="7" fillId="0" borderId="0" xfId="0" applyFont="1" applyFill="1"/>
    <xf numFmtId="0" fontId="2" fillId="4" borderId="0" xfId="0" applyFont="1" applyFill="1"/>
    <xf numFmtId="1" fontId="6" fillId="6" borderId="1" xfId="0" applyNumberFormat="1" applyFont="1" applyFill="1" applyBorder="1" applyAlignment="1">
      <alignment horizontal="right" vertical="center" indent="1"/>
    </xf>
    <xf numFmtId="164" fontId="6" fillId="4" borderId="0" xfId="0" applyNumberFormat="1" applyFont="1" applyFill="1" applyBorder="1" applyAlignment="1">
      <alignment horizontal="left" vertical="center" indent="1"/>
    </xf>
    <xf numFmtId="9" fontId="9" fillId="4" borderId="0" xfId="1" applyNumberFormat="1" applyFont="1" applyFill="1" applyBorder="1" applyAlignment="1">
      <alignment horizontal="right" vertical="center" indent="1"/>
    </xf>
    <xf numFmtId="9" fontId="9" fillId="4" borderId="0" xfId="1" applyFont="1" applyFill="1" applyBorder="1" applyAlignment="1">
      <alignment horizontal="right" vertical="center" indent="1"/>
    </xf>
    <xf numFmtId="0" fontId="6" fillId="6" borderId="1" xfId="0" applyNumberFormat="1" applyFont="1" applyFill="1" applyBorder="1" applyAlignment="1">
      <alignment horizontal="left" vertical="center" indent="1"/>
    </xf>
    <xf numFmtId="1" fontId="6" fillId="7" borderId="1" xfId="0" applyNumberFormat="1" applyFont="1" applyFill="1" applyBorder="1" applyAlignment="1">
      <alignment horizontal="right" vertical="center" indent="1"/>
    </xf>
    <xf numFmtId="0" fontId="6" fillId="7" borderId="1" xfId="0" applyNumberFormat="1" applyFont="1" applyFill="1" applyBorder="1" applyAlignment="1">
      <alignment horizontal="left" vertical="center" indent="1"/>
    </xf>
    <xf numFmtId="9" fontId="9" fillId="8" borderId="1" xfId="1" applyNumberFormat="1" applyFont="1" applyFill="1" applyBorder="1" applyAlignment="1">
      <alignment horizontal="right" vertical="center" indent="1"/>
    </xf>
    <xf numFmtId="9" fontId="9" fillId="9" borderId="1" xfId="1" applyNumberFormat="1" applyFont="1" applyFill="1" applyBorder="1" applyAlignment="1">
      <alignment horizontal="right" vertical="center" indent="1"/>
    </xf>
    <xf numFmtId="0" fontId="8" fillId="10" borderId="3" xfId="0" applyFont="1" applyFill="1" applyBorder="1" applyAlignment="1">
      <alignment horizontal="left" vertical="center" indent="1"/>
    </xf>
    <xf numFmtId="165" fontId="8" fillId="10" borderId="4" xfId="0" applyNumberFormat="1" applyFont="1" applyFill="1" applyBorder="1" applyAlignment="1">
      <alignment horizontal="left" vertical="center" indent="1"/>
    </xf>
    <xf numFmtId="165" fontId="8" fillId="10" borderId="4" xfId="0" applyNumberFormat="1" applyFont="1" applyFill="1" applyBorder="1" applyAlignment="1">
      <alignment horizontal="center" vertical="center"/>
    </xf>
    <xf numFmtId="9" fontId="9" fillId="9" borderId="1" xfId="1" applyNumberFormat="1" applyFont="1" applyFill="1" applyBorder="1" applyAlignment="1">
      <alignment horizontal="center" vertical="center"/>
    </xf>
    <xf numFmtId="9" fontId="9" fillId="8" borderId="1" xfId="1" applyNumberFormat="1" applyFont="1" applyFill="1" applyBorder="1" applyAlignment="1">
      <alignment horizontal="center" vertical="center"/>
    </xf>
    <xf numFmtId="1" fontId="9" fillId="10" borderId="1" xfId="0" applyNumberFormat="1" applyFont="1" applyFill="1" applyBorder="1" applyAlignment="1">
      <alignment horizontal="right" vertical="center" indent="1"/>
    </xf>
    <xf numFmtId="164" fontId="8" fillId="8" borderId="1" xfId="0" applyNumberFormat="1" applyFont="1" applyFill="1" applyBorder="1" applyAlignment="1">
      <alignment horizontal="right" vertical="center" indent="1"/>
    </xf>
    <xf numFmtId="165" fontId="8" fillId="10" borderId="4" xfId="0" applyNumberFormat="1" applyFont="1" applyFill="1" applyBorder="1" applyAlignment="1">
      <alignment horizontal="right" vertical="center" indent="1"/>
    </xf>
    <xf numFmtId="164" fontId="8" fillId="10" borderId="1" xfId="0" applyNumberFormat="1" applyFont="1" applyFill="1" applyBorder="1" applyAlignment="1">
      <alignment horizontal="right" vertical="center" indent="1"/>
    </xf>
    <xf numFmtId="9" fontId="9" fillId="10" borderId="1" xfId="1" applyFont="1" applyFill="1" applyBorder="1" applyAlignment="1">
      <alignment horizontal="right" vertical="center" indent="1"/>
    </xf>
    <xf numFmtId="164" fontId="6" fillId="4" borderId="0" xfId="0" applyNumberFormat="1" applyFont="1" applyFill="1" applyBorder="1" applyAlignment="1">
      <alignment horizontal="center" vertical="center"/>
    </xf>
    <xf numFmtId="9" fontId="9" fillId="9" borderId="1" xfId="1" applyFont="1" applyFill="1" applyBorder="1" applyAlignment="1">
      <alignment horizontal="right" vertical="center" indent="1"/>
    </xf>
    <xf numFmtId="0" fontId="2" fillId="0" borderId="0" xfId="0" applyFont="1" applyAlignment="1">
      <alignment vertical="top"/>
    </xf>
    <xf numFmtId="0" fontId="10" fillId="4" borderId="0" xfId="0" applyFont="1" applyFill="1" applyBorder="1" applyAlignment="1">
      <alignment vertical="top"/>
    </xf>
    <xf numFmtId="0" fontId="3" fillId="4" borderId="0" xfId="0" applyFont="1" applyFill="1" applyBorder="1" applyAlignment="1">
      <alignment vertical="top"/>
    </xf>
    <xf numFmtId="0" fontId="0" fillId="0" borderId="0" xfId="0" applyAlignment="1">
      <alignment vertical="top"/>
    </xf>
    <xf numFmtId="0" fontId="12" fillId="5" borderId="0" xfId="3" applyFont="1" applyFill="1" applyAlignment="1">
      <alignment horizontal="center" vertical="center"/>
    </xf>
  </cellXfs>
  <cellStyles count="4">
    <cellStyle name="Normal 2" xfId="2" xr:uid="{00000000-0005-0000-0000-000001000000}"/>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E2E8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5.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6.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sz="1800"/>
              <a:t>REACH BY CHANNEL</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stacked"/>
        <c:varyColors val="0"/>
        <c:ser>
          <c:idx val="0"/>
          <c:order val="0"/>
          <c:tx>
            <c:strRef>
              <c:f>Reach!$B$4</c:f>
              <c:strCache>
                <c:ptCount val="1"/>
                <c:pt idx="0">
                  <c:v>Blog</c:v>
                </c:pt>
              </c:strCache>
            </c:strRef>
          </c:tx>
          <c:spPr>
            <a:solidFill>
              <a:schemeClr val="accent1">
                <a:alpha val="85000"/>
              </a:schemeClr>
            </a:solidFill>
            <a:ln w="9525" cap="flat" cmpd="sng" algn="ctr">
              <a:solidFill>
                <a:schemeClr val="lt1">
                  <a:alpha val="50000"/>
                </a:schemeClr>
              </a:solidFill>
              <a:round/>
            </a:ln>
            <a:effectLst/>
          </c:spPr>
          <c:invertIfNegative val="0"/>
          <c:cat>
            <c:numRef>
              <c:f>Reach!$C$3:$N$3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Reach!$C$4:$N$4</c:f>
              <c:numCache>
                <c:formatCode>0</c:formatCode>
                <c:ptCount val="12"/>
              </c:numCache>
            </c:numRef>
          </c:val>
          <c:extLst>
            <c:ext xmlns:c16="http://schemas.microsoft.com/office/drawing/2014/chart" uri="{C3380CC4-5D6E-409C-BE32-E72D297353CC}">
              <c16:uniqueId val="{00000000-9E6E-494E-AD4B-83651C9273A2}"/>
            </c:ext>
          </c:extLst>
        </c:ser>
        <c:ser>
          <c:idx val="1"/>
          <c:order val="1"/>
          <c:tx>
            <c:strRef>
              <c:f>Reach!$B$5</c:f>
              <c:strCache>
                <c:ptCount val="1"/>
                <c:pt idx="0">
                  <c:v>Email</c:v>
                </c:pt>
              </c:strCache>
            </c:strRef>
          </c:tx>
          <c:spPr>
            <a:solidFill>
              <a:schemeClr val="accent2">
                <a:alpha val="85000"/>
              </a:schemeClr>
            </a:solidFill>
            <a:ln w="9525" cap="flat" cmpd="sng" algn="ctr">
              <a:solidFill>
                <a:schemeClr val="lt1">
                  <a:alpha val="50000"/>
                </a:schemeClr>
              </a:solidFill>
              <a:round/>
            </a:ln>
            <a:effectLst/>
          </c:spPr>
          <c:invertIfNegative val="0"/>
          <c:cat>
            <c:numRef>
              <c:f>Reach!$C$3:$N$3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Reach!$C$5:$N$5</c:f>
              <c:numCache>
                <c:formatCode>0</c:formatCode>
                <c:ptCount val="12"/>
              </c:numCache>
            </c:numRef>
          </c:val>
          <c:extLst>
            <c:ext xmlns:c16="http://schemas.microsoft.com/office/drawing/2014/chart" uri="{C3380CC4-5D6E-409C-BE32-E72D297353CC}">
              <c16:uniqueId val="{00000001-9E6E-494E-AD4B-83651C9273A2}"/>
            </c:ext>
          </c:extLst>
        </c:ser>
        <c:ser>
          <c:idx val="2"/>
          <c:order val="2"/>
          <c:tx>
            <c:strRef>
              <c:f>Reach!$B$6</c:f>
              <c:strCache>
                <c:ptCount val="1"/>
                <c:pt idx="0">
                  <c:v>Facebook</c:v>
                </c:pt>
              </c:strCache>
            </c:strRef>
          </c:tx>
          <c:spPr>
            <a:solidFill>
              <a:schemeClr val="accent3">
                <a:alpha val="85000"/>
              </a:schemeClr>
            </a:solidFill>
            <a:ln w="9525" cap="flat" cmpd="sng" algn="ctr">
              <a:solidFill>
                <a:schemeClr val="lt1">
                  <a:alpha val="50000"/>
                </a:schemeClr>
              </a:solidFill>
              <a:round/>
            </a:ln>
            <a:effectLst/>
          </c:spPr>
          <c:invertIfNegative val="0"/>
          <c:cat>
            <c:numRef>
              <c:f>Reach!$C$3:$N$3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Reach!$C$6:$N$6</c:f>
              <c:numCache>
                <c:formatCode>0</c:formatCode>
                <c:ptCount val="12"/>
              </c:numCache>
            </c:numRef>
          </c:val>
          <c:extLst>
            <c:ext xmlns:c16="http://schemas.microsoft.com/office/drawing/2014/chart" uri="{C3380CC4-5D6E-409C-BE32-E72D297353CC}">
              <c16:uniqueId val="{00000002-9E6E-494E-AD4B-83651C9273A2}"/>
            </c:ext>
          </c:extLst>
        </c:ser>
        <c:ser>
          <c:idx val="3"/>
          <c:order val="3"/>
          <c:tx>
            <c:strRef>
              <c:f>Reach!$B$7</c:f>
              <c:strCache>
                <c:ptCount val="1"/>
                <c:pt idx="0">
                  <c:v>Twitter</c:v>
                </c:pt>
              </c:strCache>
            </c:strRef>
          </c:tx>
          <c:spPr>
            <a:solidFill>
              <a:schemeClr val="accent4">
                <a:alpha val="85000"/>
              </a:schemeClr>
            </a:solidFill>
            <a:ln w="9525" cap="flat" cmpd="sng" algn="ctr">
              <a:solidFill>
                <a:schemeClr val="lt1">
                  <a:alpha val="50000"/>
                </a:schemeClr>
              </a:solidFill>
              <a:round/>
            </a:ln>
            <a:effectLst/>
          </c:spPr>
          <c:invertIfNegative val="0"/>
          <c:cat>
            <c:numRef>
              <c:f>Reach!$C$3:$N$3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Reach!$C$7:$N$7</c:f>
              <c:numCache>
                <c:formatCode>0</c:formatCode>
                <c:ptCount val="12"/>
              </c:numCache>
            </c:numRef>
          </c:val>
          <c:extLst>
            <c:ext xmlns:c16="http://schemas.microsoft.com/office/drawing/2014/chart" uri="{C3380CC4-5D6E-409C-BE32-E72D297353CC}">
              <c16:uniqueId val="{00000003-9E6E-494E-AD4B-83651C9273A2}"/>
            </c:ext>
          </c:extLst>
        </c:ser>
        <c:ser>
          <c:idx val="4"/>
          <c:order val="4"/>
          <c:tx>
            <c:strRef>
              <c:f>Reach!$B$8</c:f>
              <c:strCache>
                <c:ptCount val="1"/>
                <c:pt idx="0">
                  <c:v>LinkedIn</c:v>
                </c:pt>
              </c:strCache>
            </c:strRef>
          </c:tx>
          <c:spPr>
            <a:solidFill>
              <a:schemeClr val="accent5">
                <a:alpha val="85000"/>
              </a:schemeClr>
            </a:solidFill>
            <a:ln w="9525" cap="flat" cmpd="sng" algn="ctr">
              <a:solidFill>
                <a:schemeClr val="lt1">
                  <a:alpha val="50000"/>
                </a:schemeClr>
              </a:solidFill>
              <a:round/>
            </a:ln>
            <a:effectLst/>
          </c:spPr>
          <c:invertIfNegative val="0"/>
          <c:cat>
            <c:numRef>
              <c:f>Reach!$C$3:$N$3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Reach!$C$8:$N$8</c:f>
              <c:numCache>
                <c:formatCode>0</c:formatCode>
                <c:ptCount val="12"/>
              </c:numCache>
            </c:numRef>
          </c:val>
          <c:extLst>
            <c:ext xmlns:c16="http://schemas.microsoft.com/office/drawing/2014/chart" uri="{C3380CC4-5D6E-409C-BE32-E72D297353CC}">
              <c16:uniqueId val="{00000004-9E6E-494E-AD4B-83651C9273A2}"/>
            </c:ext>
          </c:extLst>
        </c:ser>
        <c:ser>
          <c:idx val="5"/>
          <c:order val="5"/>
          <c:tx>
            <c:strRef>
              <c:f>Reach!$B$9</c:f>
              <c:strCache>
                <c:ptCount val="1"/>
                <c:pt idx="0">
                  <c:v>Other 1</c:v>
                </c:pt>
              </c:strCache>
            </c:strRef>
          </c:tx>
          <c:spPr>
            <a:solidFill>
              <a:schemeClr val="accent6">
                <a:alpha val="85000"/>
              </a:schemeClr>
            </a:solidFill>
            <a:ln w="9525" cap="flat" cmpd="sng" algn="ctr">
              <a:solidFill>
                <a:schemeClr val="lt1">
                  <a:alpha val="50000"/>
                </a:schemeClr>
              </a:solidFill>
              <a:round/>
            </a:ln>
            <a:effectLst/>
          </c:spPr>
          <c:invertIfNegative val="0"/>
          <c:cat>
            <c:numRef>
              <c:f>Reach!$C$3:$N$3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Reach!$C$9:$N$9</c:f>
              <c:numCache>
                <c:formatCode>0</c:formatCode>
                <c:ptCount val="12"/>
              </c:numCache>
            </c:numRef>
          </c:val>
          <c:extLst>
            <c:ext xmlns:c16="http://schemas.microsoft.com/office/drawing/2014/chart" uri="{C3380CC4-5D6E-409C-BE32-E72D297353CC}">
              <c16:uniqueId val="{00000005-9E6E-494E-AD4B-83651C9273A2}"/>
            </c:ext>
          </c:extLst>
        </c:ser>
        <c:ser>
          <c:idx val="6"/>
          <c:order val="6"/>
          <c:tx>
            <c:strRef>
              <c:f>Reach!$B$10</c:f>
              <c:strCache>
                <c:ptCount val="1"/>
                <c:pt idx="0">
                  <c:v>Other 2</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Reach!$C$3:$N$3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Reach!$C$10:$N$10</c:f>
              <c:numCache>
                <c:formatCode>0</c:formatCode>
                <c:ptCount val="12"/>
              </c:numCache>
            </c:numRef>
          </c:val>
          <c:extLst>
            <c:ext xmlns:c16="http://schemas.microsoft.com/office/drawing/2014/chart" uri="{C3380CC4-5D6E-409C-BE32-E72D297353CC}">
              <c16:uniqueId val="{00000006-9E6E-494E-AD4B-83651C9273A2}"/>
            </c:ext>
          </c:extLst>
        </c:ser>
        <c:ser>
          <c:idx val="7"/>
          <c:order val="7"/>
          <c:tx>
            <c:strRef>
              <c:f>Reach!$B$11</c:f>
              <c:strCache>
                <c:ptCount val="1"/>
                <c:pt idx="0">
                  <c:v>Other 3</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Reach!$C$3:$N$3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Reach!$C$11:$N$11</c:f>
              <c:numCache>
                <c:formatCode>0</c:formatCode>
                <c:ptCount val="12"/>
              </c:numCache>
            </c:numRef>
          </c:val>
          <c:extLst>
            <c:ext xmlns:c16="http://schemas.microsoft.com/office/drawing/2014/chart" uri="{C3380CC4-5D6E-409C-BE32-E72D297353CC}">
              <c16:uniqueId val="{00000007-9E6E-494E-AD4B-83651C9273A2}"/>
            </c:ext>
          </c:extLst>
        </c:ser>
        <c:ser>
          <c:idx val="8"/>
          <c:order val="8"/>
          <c:tx>
            <c:strRef>
              <c:f>Reach!$B$12</c:f>
              <c:strCache>
                <c:ptCount val="1"/>
                <c:pt idx="0">
                  <c:v>Other 4</c:v>
                </c:pt>
              </c:strCache>
            </c:strRef>
          </c:tx>
          <c:spPr>
            <a:solidFill>
              <a:schemeClr val="accent3">
                <a:lumMod val="60000"/>
                <a:alpha val="85000"/>
              </a:schemeClr>
            </a:solidFill>
            <a:ln w="9525" cap="flat" cmpd="sng" algn="ctr">
              <a:solidFill>
                <a:schemeClr val="lt1">
                  <a:alpha val="50000"/>
                </a:schemeClr>
              </a:solidFill>
              <a:round/>
            </a:ln>
            <a:effectLst/>
          </c:spPr>
          <c:invertIfNegative val="0"/>
          <c:cat>
            <c:numRef>
              <c:f>Reach!$C$3:$N$3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Reach!$C$12:$N$12</c:f>
              <c:numCache>
                <c:formatCode>0</c:formatCode>
                <c:ptCount val="12"/>
              </c:numCache>
            </c:numRef>
          </c:val>
          <c:extLst>
            <c:ext xmlns:c16="http://schemas.microsoft.com/office/drawing/2014/chart" uri="{C3380CC4-5D6E-409C-BE32-E72D297353CC}">
              <c16:uniqueId val="{00000008-9E6E-494E-AD4B-83651C9273A2}"/>
            </c:ext>
          </c:extLst>
        </c:ser>
        <c:dLbls>
          <c:showLegendKey val="0"/>
          <c:showVal val="0"/>
          <c:showCatName val="0"/>
          <c:showSerName val="0"/>
          <c:showPercent val="0"/>
          <c:showBubbleSize val="0"/>
        </c:dLbls>
        <c:gapWidth val="150"/>
        <c:overlap val="100"/>
        <c:axId val="63974784"/>
        <c:axId val="63997056"/>
      </c:barChart>
      <c:dateAx>
        <c:axId val="63974784"/>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1000" b="1" i="0" u="none" strike="noStrike" kern="1200" cap="all" baseline="0">
                <a:solidFill>
                  <a:schemeClr val="tx1"/>
                </a:solidFill>
                <a:latin typeface="Century Gothic" panose="020B0502020202020204" pitchFamily="34" charset="0"/>
                <a:ea typeface="+mn-ea"/>
                <a:cs typeface="+mn-cs"/>
              </a:defRPr>
            </a:pPr>
            <a:endParaRPr lang="ru-RU"/>
          </a:p>
        </c:txPr>
        <c:crossAx val="63997056"/>
        <c:crosses val="autoZero"/>
        <c:auto val="1"/>
        <c:lblOffset val="100"/>
        <c:baseTimeUnit val="months"/>
      </c:dateAx>
      <c:valAx>
        <c:axId val="6399705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39747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ru-RU"/>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sz="1800"/>
              <a:t>LEAD TO CUSTOMER %</a:t>
            </a:r>
          </a:p>
        </c:rich>
      </c:tx>
      <c:overlay val="0"/>
      <c:spPr>
        <a:noFill/>
        <a:ln>
          <a:noFill/>
        </a:ln>
        <a:effectLst/>
      </c:spPr>
    </c:title>
    <c:autoTitleDeleted val="0"/>
    <c:plotArea>
      <c:layout/>
      <c:lineChart>
        <c:grouping val="standard"/>
        <c:varyColors val="1"/>
        <c:ser>
          <c:idx val="0"/>
          <c:order val="0"/>
          <c:marker>
            <c:symbol val="circle"/>
            <c:size val="35"/>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1-1F77-884C-B3A4-7C3C51B20A2C}"/>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3-1F77-884C-B3A4-7C3C51B20A2C}"/>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5-1F77-884C-B3A4-7C3C51B20A2C}"/>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7-1F77-884C-B3A4-7C3C51B20A2C}"/>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9-1F77-884C-B3A4-7C3C51B20A2C}"/>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B-1F77-884C-B3A4-7C3C51B20A2C}"/>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D-1F77-884C-B3A4-7C3C51B20A2C}"/>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F-1F77-884C-B3A4-7C3C51B20A2C}"/>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11-1F77-884C-B3A4-7C3C51B20A2C}"/>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13-1F77-884C-B3A4-7C3C51B20A2C}"/>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15-1F77-884C-B3A4-7C3C51B20A2C}"/>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17-1F77-884C-B3A4-7C3C51B20A2C}"/>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1F77-884C-B3A4-7C3C51B20A2C}"/>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1F77-884C-B3A4-7C3C51B20A2C}"/>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1F77-884C-B3A4-7C3C51B20A2C}"/>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1F77-884C-B3A4-7C3C51B20A2C}"/>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1F77-884C-B3A4-7C3C51B20A2C}"/>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1F77-884C-B3A4-7C3C51B20A2C}"/>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D-1F77-884C-B3A4-7C3C51B20A2C}"/>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F-1F77-884C-B3A4-7C3C51B20A2C}"/>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1-1F77-884C-B3A4-7C3C51B20A2C}"/>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3-1F77-884C-B3A4-7C3C51B20A2C}"/>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5-1F77-884C-B3A4-7C3C51B20A2C}"/>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7-1F77-884C-B3A4-7C3C51B20A2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'Conversion Rates'!$C$8:$N$8</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'Conversion Rates'!$C$10:$N$10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8-1F77-884C-B3A4-7C3C51B20A2C}"/>
            </c:ext>
          </c:extLst>
        </c:ser>
        <c:dLbls>
          <c:dLblPos val="ctr"/>
          <c:showLegendKey val="0"/>
          <c:showVal val="1"/>
          <c:showCatName val="0"/>
          <c:showSerName val="0"/>
          <c:showPercent val="0"/>
          <c:showBubbleSize val="0"/>
        </c:dLbls>
        <c:marker val="1"/>
        <c:smooth val="0"/>
        <c:axId val="64742528"/>
        <c:axId val="64744064"/>
      </c:lineChart>
      <c:dateAx>
        <c:axId val="64742528"/>
        <c:scaling>
          <c:orientation val="minMax"/>
        </c:scaling>
        <c:delete val="0"/>
        <c:axPos val="b"/>
        <c:numFmt formatCode="[$-409]mmm\-yy;@" sourceLinked="1"/>
        <c:majorTickMark val="out"/>
        <c:minorTickMark val="none"/>
        <c:tickLblPos val="low"/>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4744064"/>
        <c:crosses val="autoZero"/>
        <c:auto val="1"/>
        <c:lblOffset val="100"/>
        <c:baseTimeUnit val="months"/>
      </c:dateAx>
      <c:valAx>
        <c:axId val="647440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74252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ru-R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VISIT TO CUSTOMER %</a:t>
            </a:r>
          </a:p>
        </c:rich>
      </c:tx>
      <c:overlay val="0"/>
      <c:spPr>
        <a:noFill/>
        <a:ln>
          <a:noFill/>
        </a:ln>
        <a:effectLst/>
      </c:spPr>
    </c:title>
    <c:autoTitleDeleted val="0"/>
    <c:plotArea>
      <c:layout/>
      <c:lineChart>
        <c:grouping val="standard"/>
        <c:varyColors val="1"/>
        <c:ser>
          <c:idx val="0"/>
          <c:order val="0"/>
          <c:marker>
            <c:symbol val="circle"/>
            <c:size val="35"/>
            <c:spPr>
              <a:ln>
                <a:noFill/>
              </a:ln>
            </c:spPr>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1-3F7D-5446-B037-FE43E3114C46}"/>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3-3F7D-5446-B037-FE43E3114C46}"/>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5-3F7D-5446-B037-FE43E3114C46}"/>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7-3F7D-5446-B037-FE43E3114C46}"/>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9-3F7D-5446-B037-FE43E3114C46}"/>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B-3F7D-5446-B037-FE43E3114C46}"/>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D-3F7D-5446-B037-FE43E3114C46}"/>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F-3F7D-5446-B037-FE43E3114C46}"/>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11-3F7D-5446-B037-FE43E3114C46}"/>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13-3F7D-5446-B037-FE43E3114C46}"/>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15-3F7D-5446-B037-FE43E3114C46}"/>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17-3F7D-5446-B037-FE43E3114C46}"/>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3F7D-5446-B037-FE43E3114C46}"/>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3F7D-5446-B037-FE43E3114C46}"/>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3F7D-5446-B037-FE43E3114C46}"/>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3F7D-5446-B037-FE43E3114C46}"/>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3F7D-5446-B037-FE43E3114C46}"/>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3F7D-5446-B037-FE43E3114C46}"/>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D-3F7D-5446-B037-FE43E3114C46}"/>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F-3F7D-5446-B037-FE43E3114C46}"/>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1-3F7D-5446-B037-FE43E3114C46}"/>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3-3F7D-5446-B037-FE43E3114C46}"/>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5-3F7D-5446-B037-FE43E3114C46}"/>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7-3F7D-5446-B037-FE43E3114C46}"/>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'Conversion Rates'!$C$8:$N$8</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'Conversion Rates'!$C$11:$N$11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8-3F7D-5446-B037-FE43E3114C46}"/>
            </c:ext>
          </c:extLst>
        </c:ser>
        <c:dLbls>
          <c:dLblPos val="ctr"/>
          <c:showLegendKey val="0"/>
          <c:showVal val="1"/>
          <c:showCatName val="0"/>
          <c:showSerName val="0"/>
          <c:showPercent val="0"/>
          <c:showBubbleSize val="0"/>
        </c:dLbls>
        <c:marker val="1"/>
        <c:smooth val="0"/>
        <c:axId val="65412096"/>
        <c:axId val="65450752"/>
      </c:lineChart>
      <c:dateAx>
        <c:axId val="65412096"/>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5450752"/>
        <c:crosses val="autoZero"/>
        <c:auto val="1"/>
        <c:lblOffset val="100"/>
        <c:baseTimeUnit val="months"/>
      </c:dateAx>
      <c:valAx>
        <c:axId val="654507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541209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1" i="0" u="none" strike="noStrike" kern="1200" baseline="0">
                <a:solidFill>
                  <a:schemeClr val="dk1">
                    <a:lumMod val="75000"/>
                    <a:lumOff val="25000"/>
                  </a:schemeClr>
                </a:solidFill>
                <a:latin typeface="Century Gothic" panose="020B0502020202020204" pitchFamily="34" charset="0"/>
                <a:ea typeface="+mn-ea"/>
                <a:cs typeface="+mn-cs"/>
              </a:defRPr>
            </a:pPr>
            <a:r>
              <a:rPr lang="en-US"/>
              <a:t>REACH BY CHANNEL</a:t>
            </a:r>
          </a:p>
        </c:rich>
      </c:tx>
      <c:overlay val="0"/>
      <c:spPr>
        <a:noFill/>
        <a:ln>
          <a:noFill/>
        </a:ln>
        <a:effectLst/>
      </c:spPr>
      <c:txPr>
        <a:bodyPr rot="0" spcFirstLastPara="1" vertOverflow="ellipsis" vert="horz" wrap="square" anchor="ctr" anchorCtr="1"/>
        <a:lstStyle/>
        <a:p>
          <a:pPr>
            <a:defRPr sz="108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stacked"/>
        <c:varyColors val="0"/>
        <c:ser>
          <c:idx val="0"/>
          <c:order val="0"/>
          <c:tx>
            <c:strRef>
              <c:f>'Reach - EXAMPLE'!$B$4</c:f>
              <c:strCache>
                <c:ptCount val="1"/>
                <c:pt idx="0">
                  <c:v>Blog</c:v>
                </c:pt>
              </c:strCache>
            </c:strRef>
          </c:tx>
          <c:spPr>
            <a:solidFill>
              <a:schemeClr val="accent1">
                <a:alpha val="85000"/>
              </a:schemeClr>
            </a:solidFill>
            <a:ln w="9525" cap="flat" cmpd="sng" algn="ctr">
              <a:solidFill>
                <a:schemeClr val="lt1">
                  <a:alpha val="50000"/>
                </a:schemeClr>
              </a:solidFill>
              <a:round/>
            </a:ln>
            <a:effectLst/>
          </c:spPr>
          <c:invertIfNegative val="0"/>
          <c:cat>
            <c:numRef>
              <c:f>'Reach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 - EXAMPLE'!$C$4:$N$4</c:f>
              <c:numCache>
                <c:formatCode>0</c:formatCode>
                <c:ptCount val="12"/>
                <c:pt idx="0">
                  <c:v>200</c:v>
                </c:pt>
                <c:pt idx="1">
                  <c:v>200</c:v>
                </c:pt>
                <c:pt idx="2">
                  <c:v>200</c:v>
                </c:pt>
                <c:pt idx="3">
                  <c:v>200</c:v>
                </c:pt>
                <c:pt idx="4">
                  <c:v>200</c:v>
                </c:pt>
                <c:pt idx="5">
                  <c:v>200</c:v>
                </c:pt>
                <c:pt idx="6">
                  <c:v>200</c:v>
                </c:pt>
                <c:pt idx="7">
                  <c:v>200</c:v>
                </c:pt>
                <c:pt idx="8">
                  <c:v>200</c:v>
                </c:pt>
                <c:pt idx="9">
                  <c:v>200</c:v>
                </c:pt>
                <c:pt idx="10">
                  <c:v>950</c:v>
                </c:pt>
                <c:pt idx="11">
                  <c:v>1000</c:v>
                </c:pt>
              </c:numCache>
            </c:numRef>
          </c:val>
          <c:extLst>
            <c:ext xmlns:c16="http://schemas.microsoft.com/office/drawing/2014/chart" uri="{C3380CC4-5D6E-409C-BE32-E72D297353CC}">
              <c16:uniqueId val="{00000000-2DB6-411E-BCC1-11C251E67144}"/>
            </c:ext>
          </c:extLst>
        </c:ser>
        <c:ser>
          <c:idx val="1"/>
          <c:order val="1"/>
          <c:tx>
            <c:strRef>
              <c:f>'Reach - EXAMPLE'!$B$5</c:f>
              <c:strCache>
                <c:ptCount val="1"/>
                <c:pt idx="0">
                  <c:v>Email</c:v>
                </c:pt>
              </c:strCache>
            </c:strRef>
          </c:tx>
          <c:spPr>
            <a:solidFill>
              <a:schemeClr val="accent2">
                <a:alpha val="85000"/>
              </a:schemeClr>
            </a:solidFill>
            <a:ln w="9525" cap="flat" cmpd="sng" algn="ctr">
              <a:solidFill>
                <a:schemeClr val="lt1">
                  <a:alpha val="50000"/>
                </a:schemeClr>
              </a:solidFill>
              <a:round/>
            </a:ln>
            <a:effectLst/>
          </c:spPr>
          <c:invertIfNegative val="0"/>
          <c:cat>
            <c:numRef>
              <c:f>'Reach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 - EXAMPLE'!$C$5:$N$5</c:f>
              <c:numCache>
                <c:formatCode>0</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1-2DB6-411E-BCC1-11C251E67144}"/>
            </c:ext>
          </c:extLst>
        </c:ser>
        <c:ser>
          <c:idx val="2"/>
          <c:order val="2"/>
          <c:tx>
            <c:strRef>
              <c:f>'Reach - EXAMPLE'!$B$6</c:f>
              <c:strCache>
                <c:ptCount val="1"/>
                <c:pt idx="0">
                  <c:v>Facebook</c:v>
                </c:pt>
              </c:strCache>
            </c:strRef>
          </c:tx>
          <c:spPr>
            <a:solidFill>
              <a:schemeClr val="accent3">
                <a:alpha val="85000"/>
              </a:schemeClr>
            </a:solidFill>
            <a:ln w="9525" cap="flat" cmpd="sng" algn="ctr">
              <a:solidFill>
                <a:schemeClr val="lt1">
                  <a:alpha val="50000"/>
                </a:schemeClr>
              </a:solidFill>
              <a:round/>
            </a:ln>
            <a:effectLst/>
          </c:spPr>
          <c:invertIfNegative val="0"/>
          <c:cat>
            <c:numRef>
              <c:f>'Reach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 - EXAMPLE'!$C$6:$N$6</c:f>
              <c:numCache>
                <c:formatCode>0</c:formatCode>
                <c:ptCount val="12"/>
                <c:pt idx="0">
                  <c:v>500</c:v>
                </c:pt>
                <c:pt idx="1">
                  <c:v>500</c:v>
                </c:pt>
                <c:pt idx="2">
                  <c:v>500</c:v>
                </c:pt>
                <c:pt idx="3">
                  <c:v>500</c:v>
                </c:pt>
                <c:pt idx="4">
                  <c:v>500</c:v>
                </c:pt>
                <c:pt idx="5">
                  <c:v>500</c:v>
                </c:pt>
                <c:pt idx="6">
                  <c:v>500</c:v>
                </c:pt>
                <c:pt idx="7">
                  <c:v>500</c:v>
                </c:pt>
                <c:pt idx="8">
                  <c:v>500</c:v>
                </c:pt>
                <c:pt idx="9">
                  <c:v>500</c:v>
                </c:pt>
                <c:pt idx="10">
                  <c:v>500</c:v>
                </c:pt>
                <c:pt idx="11">
                  <c:v>500</c:v>
                </c:pt>
              </c:numCache>
            </c:numRef>
          </c:val>
          <c:extLst>
            <c:ext xmlns:c16="http://schemas.microsoft.com/office/drawing/2014/chart" uri="{C3380CC4-5D6E-409C-BE32-E72D297353CC}">
              <c16:uniqueId val="{00000002-2DB6-411E-BCC1-11C251E67144}"/>
            </c:ext>
          </c:extLst>
        </c:ser>
        <c:ser>
          <c:idx val="3"/>
          <c:order val="3"/>
          <c:tx>
            <c:strRef>
              <c:f>'Reach - EXAMPLE'!$B$7</c:f>
              <c:strCache>
                <c:ptCount val="1"/>
                <c:pt idx="0">
                  <c:v>Twitter</c:v>
                </c:pt>
              </c:strCache>
            </c:strRef>
          </c:tx>
          <c:spPr>
            <a:solidFill>
              <a:schemeClr val="accent4">
                <a:alpha val="85000"/>
              </a:schemeClr>
            </a:solidFill>
            <a:ln w="9525" cap="flat" cmpd="sng" algn="ctr">
              <a:solidFill>
                <a:schemeClr val="lt1">
                  <a:alpha val="50000"/>
                </a:schemeClr>
              </a:solidFill>
              <a:round/>
            </a:ln>
            <a:effectLst/>
          </c:spPr>
          <c:invertIfNegative val="0"/>
          <c:cat>
            <c:numRef>
              <c:f>'Reach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 - EXAMPLE'!$C$7:$N$7</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3-2DB6-411E-BCC1-11C251E67144}"/>
            </c:ext>
          </c:extLst>
        </c:ser>
        <c:ser>
          <c:idx val="4"/>
          <c:order val="4"/>
          <c:tx>
            <c:strRef>
              <c:f>'Reach - EXAMPLE'!$B$8</c:f>
              <c:strCache>
                <c:ptCount val="1"/>
                <c:pt idx="0">
                  <c:v>LinkedIn</c:v>
                </c:pt>
              </c:strCache>
            </c:strRef>
          </c:tx>
          <c:spPr>
            <a:solidFill>
              <a:schemeClr val="accent5">
                <a:alpha val="85000"/>
              </a:schemeClr>
            </a:solidFill>
            <a:ln w="9525" cap="flat" cmpd="sng" algn="ctr">
              <a:solidFill>
                <a:schemeClr val="lt1">
                  <a:alpha val="50000"/>
                </a:schemeClr>
              </a:solidFill>
              <a:round/>
            </a:ln>
            <a:effectLst/>
          </c:spPr>
          <c:invertIfNegative val="0"/>
          <c:cat>
            <c:numRef>
              <c:f>'Reach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 - EXAMPLE'!$C$8:$N$8</c:f>
              <c:numCache>
                <c:formatCode>0</c:formatCode>
                <c:ptCount val="12"/>
                <c:pt idx="0">
                  <c:v>2</c:v>
                </c:pt>
                <c:pt idx="1">
                  <c:v>3</c:v>
                </c:pt>
                <c:pt idx="2">
                  <c:v>4</c:v>
                </c:pt>
                <c:pt idx="3">
                  <c:v>5</c:v>
                </c:pt>
                <c:pt idx="4">
                  <c:v>6</c:v>
                </c:pt>
                <c:pt idx="5">
                  <c:v>7</c:v>
                </c:pt>
                <c:pt idx="6">
                  <c:v>8</c:v>
                </c:pt>
                <c:pt idx="7">
                  <c:v>9</c:v>
                </c:pt>
                <c:pt idx="8">
                  <c:v>10</c:v>
                </c:pt>
                <c:pt idx="9">
                  <c:v>11</c:v>
                </c:pt>
                <c:pt idx="10">
                  <c:v>12</c:v>
                </c:pt>
                <c:pt idx="11">
                  <c:v>13</c:v>
                </c:pt>
              </c:numCache>
            </c:numRef>
          </c:val>
          <c:extLst>
            <c:ext xmlns:c16="http://schemas.microsoft.com/office/drawing/2014/chart" uri="{C3380CC4-5D6E-409C-BE32-E72D297353CC}">
              <c16:uniqueId val="{00000004-2DB6-411E-BCC1-11C251E67144}"/>
            </c:ext>
          </c:extLst>
        </c:ser>
        <c:dLbls>
          <c:showLegendKey val="0"/>
          <c:showVal val="0"/>
          <c:showCatName val="0"/>
          <c:showSerName val="0"/>
          <c:showPercent val="0"/>
          <c:showBubbleSize val="0"/>
        </c:dLbls>
        <c:gapWidth val="150"/>
        <c:overlap val="100"/>
        <c:axId val="65153280"/>
        <c:axId val="65163264"/>
      </c:barChart>
      <c:dateAx>
        <c:axId val="65153280"/>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1000" b="1" i="0" u="none" strike="noStrike" kern="1200" cap="all" baseline="0">
                <a:solidFill>
                  <a:schemeClr val="tx1"/>
                </a:solidFill>
                <a:latin typeface="Century Gothic" panose="020B0502020202020204" pitchFamily="34" charset="0"/>
                <a:ea typeface="+mn-ea"/>
                <a:cs typeface="+mn-cs"/>
              </a:defRPr>
            </a:pPr>
            <a:endParaRPr lang="ru-RU"/>
          </a:p>
        </c:txPr>
        <c:crossAx val="65163264"/>
        <c:crosses val="autoZero"/>
        <c:auto val="1"/>
        <c:lblOffset val="100"/>
        <c:baseTimeUnit val="months"/>
      </c:dateAx>
      <c:valAx>
        <c:axId val="651632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515328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ru-R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WEBSITE</a:t>
            </a:r>
            <a:r>
              <a:rPr lang="en-US" baseline="0"/>
              <a:t> VISITS BY SOURCE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stacked"/>
        <c:varyColors val="0"/>
        <c:ser>
          <c:idx val="0"/>
          <c:order val="0"/>
          <c:tx>
            <c:strRef>
              <c:f>'Visits - EXAMPLE'!$B$4</c:f>
              <c:strCache>
                <c:ptCount val="1"/>
                <c:pt idx="0">
                  <c:v>Direct Traffic</c:v>
                </c:pt>
              </c:strCache>
            </c:strRef>
          </c:tx>
          <c:spPr>
            <a:solidFill>
              <a:schemeClr val="accent1">
                <a:alpha val="85000"/>
              </a:schemeClr>
            </a:solidFill>
            <a:ln w="9525" cap="flat" cmpd="sng" algn="ctr">
              <a:solidFill>
                <a:schemeClr val="lt1">
                  <a:alpha val="50000"/>
                </a:schemeClr>
              </a:solidFill>
              <a:round/>
            </a:ln>
            <a:effectLst/>
          </c:spPr>
          <c:invertIfNegative val="0"/>
          <c:cat>
            <c:numRef>
              <c:f>'Visits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 - EXAMPLE'!$C$4:$N$4</c:f>
              <c:numCache>
                <c:formatCode>0</c:formatCode>
                <c:ptCount val="12"/>
                <c:pt idx="0">
                  <c:v>200</c:v>
                </c:pt>
                <c:pt idx="1">
                  <c:v>200</c:v>
                </c:pt>
                <c:pt idx="2">
                  <c:v>200</c:v>
                </c:pt>
                <c:pt idx="3">
                  <c:v>200</c:v>
                </c:pt>
                <c:pt idx="4">
                  <c:v>200</c:v>
                </c:pt>
                <c:pt idx="5">
                  <c:v>200</c:v>
                </c:pt>
                <c:pt idx="6">
                  <c:v>200</c:v>
                </c:pt>
                <c:pt idx="7">
                  <c:v>200</c:v>
                </c:pt>
                <c:pt idx="8">
                  <c:v>200</c:v>
                </c:pt>
                <c:pt idx="9">
                  <c:v>200</c:v>
                </c:pt>
                <c:pt idx="10">
                  <c:v>950</c:v>
                </c:pt>
                <c:pt idx="11">
                  <c:v>1000</c:v>
                </c:pt>
              </c:numCache>
            </c:numRef>
          </c:val>
          <c:extLst>
            <c:ext xmlns:c16="http://schemas.microsoft.com/office/drawing/2014/chart" uri="{C3380CC4-5D6E-409C-BE32-E72D297353CC}">
              <c16:uniqueId val="{00000000-AA66-4326-B420-1D159687EF7E}"/>
            </c:ext>
          </c:extLst>
        </c:ser>
        <c:ser>
          <c:idx val="1"/>
          <c:order val="1"/>
          <c:tx>
            <c:strRef>
              <c:f>'Visits - EXAMPLE'!$B$5</c:f>
              <c:strCache>
                <c:ptCount val="1"/>
                <c:pt idx="0">
                  <c:v>Email Marketing</c:v>
                </c:pt>
              </c:strCache>
            </c:strRef>
          </c:tx>
          <c:spPr>
            <a:solidFill>
              <a:schemeClr val="accent2">
                <a:alpha val="85000"/>
              </a:schemeClr>
            </a:solidFill>
            <a:ln w="9525" cap="flat" cmpd="sng" algn="ctr">
              <a:solidFill>
                <a:schemeClr val="lt1">
                  <a:alpha val="50000"/>
                </a:schemeClr>
              </a:solidFill>
              <a:round/>
            </a:ln>
            <a:effectLst/>
          </c:spPr>
          <c:invertIfNegative val="0"/>
          <c:cat>
            <c:numRef>
              <c:f>'Visits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 - EXAMPLE'!$C$5:$N$5</c:f>
              <c:numCache>
                <c:formatCode>0</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1-AA66-4326-B420-1D159687EF7E}"/>
            </c:ext>
          </c:extLst>
        </c:ser>
        <c:ser>
          <c:idx val="2"/>
          <c:order val="2"/>
          <c:tx>
            <c:strRef>
              <c:f>'Visits - EXAMPLE'!$B$6</c:f>
              <c:strCache>
                <c:ptCount val="1"/>
                <c:pt idx="0">
                  <c:v>Organic Search</c:v>
                </c:pt>
              </c:strCache>
            </c:strRef>
          </c:tx>
          <c:spPr>
            <a:solidFill>
              <a:schemeClr val="accent3">
                <a:alpha val="85000"/>
              </a:schemeClr>
            </a:solidFill>
            <a:ln w="9525" cap="flat" cmpd="sng" algn="ctr">
              <a:solidFill>
                <a:schemeClr val="lt1">
                  <a:alpha val="50000"/>
                </a:schemeClr>
              </a:solidFill>
              <a:round/>
            </a:ln>
            <a:effectLst/>
          </c:spPr>
          <c:invertIfNegative val="0"/>
          <c:cat>
            <c:numRef>
              <c:f>'Visits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 - EXAMPLE'!$C$6:$N$6</c:f>
              <c:numCache>
                <c:formatCode>0</c:formatCode>
                <c:ptCount val="12"/>
                <c:pt idx="0">
                  <c:v>500</c:v>
                </c:pt>
                <c:pt idx="1">
                  <c:v>500</c:v>
                </c:pt>
                <c:pt idx="2">
                  <c:v>500</c:v>
                </c:pt>
                <c:pt idx="3">
                  <c:v>500</c:v>
                </c:pt>
                <c:pt idx="4">
                  <c:v>500</c:v>
                </c:pt>
                <c:pt idx="5">
                  <c:v>500</c:v>
                </c:pt>
                <c:pt idx="6">
                  <c:v>500</c:v>
                </c:pt>
                <c:pt idx="7">
                  <c:v>500</c:v>
                </c:pt>
                <c:pt idx="8">
                  <c:v>500</c:v>
                </c:pt>
                <c:pt idx="9">
                  <c:v>500</c:v>
                </c:pt>
                <c:pt idx="10">
                  <c:v>500</c:v>
                </c:pt>
                <c:pt idx="11">
                  <c:v>500</c:v>
                </c:pt>
              </c:numCache>
            </c:numRef>
          </c:val>
          <c:extLst>
            <c:ext xmlns:c16="http://schemas.microsoft.com/office/drawing/2014/chart" uri="{C3380CC4-5D6E-409C-BE32-E72D297353CC}">
              <c16:uniqueId val="{00000002-AA66-4326-B420-1D159687EF7E}"/>
            </c:ext>
          </c:extLst>
        </c:ser>
        <c:ser>
          <c:idx val="3"/>
          <c:order val="3"/>
          <c:tx>
            <c:strRef>
              <c:f>'Visits - EXAMPLE'!$B$7</c:f>
              <c:strCache>
                <c:ptCount val="1"/>
                <c:pt idx="0">
                  <c:v>Paid Search</c:v>
                </c:pt>
              </c:strCache>
            </c:strRef>
          </c:tx>
          <c:spPr>
            <a:solidFill>
              <a:schemeClr val="accent4">
                <a:alpha val="85000"/>
              </a:schemeClr>
            </a:solidFill>
            <a:ln w="9525" cap="flat" cmpd="sng" algn="ctr">
              <a:solidFill>
                <a:schemeClr val="lt1">
                  <a:alpha val="50000"/>
                </a:schemeClr>
              </a:solidFill>
              <a:round/>
            </a:ln>
            <a:effectLst/>
          </c:spPr>
          <c:invertIfNegative val="0"/>
          <c:cat>
            <c:numRef>
              <c:f>'Visits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 - EXAMPLE'!$C$7:$N$7</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3-AA66-4326-B420-1D159687EF7E}"/>
            </c:ext>
          </c:extLst>
        </c:ser>
        <c:ser>
          <c:idx val="4"/>
          <c:order val="4"/>
          <c:tx>
            <c:strRef>
              <c:f>'Visits - EXAMPLE'!$B$8</c:f>
              <c:strCache>
                <c:ptCount val="1"/>
                <c:pt idx="0">
                  <c:v>Referrals</c:v>
                </c:pt>
              </c:strCache>
            </c:strRef>
          </c:tx>
          <c:spPr>
            <a:solidFill>
              <a:schemeClr val="accent5">
                <a:alpha val="85000"/>
              </a:schemeClr>
            </a:solidFill>
            <a:ln w="9525" cap="flat" cmpd="sng" algn="ctr">
              <a:solidFill>
                <a:schemeClr val="lt1">
                  <a:alpha val="50000"/>
                </a:schemeClr>
              </a:solidFill>
              <a:round/>
            </a:ln>
            <a:effectLst/>
          </c:spPr>
          <c:invertIfNegative val="0"/>
          <c:cat>
            <c:numRef>
              <c:f>'Visits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 - EXAMPLE'!$C$8:$N$8</c:f>
              <c:numCache>
                <c:formatCode>0</c:formatCode>
                <c:ptCount val="12"/>
                <c:pt idx="0">
                  <c:v>2</c:v>
                </c:pt>
                <c:pt idx="1">
                  <c:v>3</c:v>
                </c:pt>
                <c:pt idx="2">
                  <c:v>4</c:v>
                </c:pt>
                <c:pt idx="3">
                  <c:v>5</c:v>
                </c:pt>
                <c:pt idx="4">
                  <c:v>6</c:v>
                </c:pt>
                <c:pt idx="5">
                  <c:v>7</c:v>
                </c:pt>
                <c:pt idx="6">
                  <c:v>8</c:v>
                </c:pt>
                <c:pt idx="7">
                  <c:v>9</c:v>
                </c:pt>
                <c:pt idx="8">
                  <c:v>10</c:v>
                </c:pt>
                <c:pt idx="9">
                  <c:v>11</c:v>
                </c:pt>
                <c:pt idx="10">
                  <c:v>12</c:v>
                </c:pt>
                <c:pt idx="11">
                  <c:v>13</c:v>
                </c:pt>
              </c:numCache>
            </c:numRef>
          </c:val>
          <c:extLst>
            <c:ext xmlns:c16="http://schemas.microsoft.com/office/drawing/2014/chart" uri="{C3380CC4-5D6E-409C-BE32-E72D297353CC}">
              <c16:uniqueId val="{00000004-AA66-4326-B420-1D159687EF7E}"/>
            </c:ext>
          </c:extLst>
        </c:ser>
        <c:ser>
          <c:idx val="5"/>
          <c:order val="5"/>
          <c:tx>
            <c:strRef>
              <c:f>'Visits - EXAMPLE'!$B$9</c:f>
              <c:strCache>
                <c:ptCount val="1"/>
                <c:pt idx="0">
                  <c:v>Social Media</c:v>
                </c:pt>
              </c:strCache>
            </c:strRef>
          </c:tx>
          <c:spPr>
            <a:solidFill>
              <a:schemeClr val="accent6">
                <a:alpha val="85000"/>
              </a:schemeClr>
            </a:solidFill>
            <a:ln w="9525" cap="flat" cmpd="sng" algn="ctr">
              <a:solidFill>
                <a:schemeClr val="lt1">
                  <a:alpha val="50000"/>
                </a:schemeClr>
              </a:solidFill>
              <a:round/>
            </a:ln>
            <a:effectLst/>
          </c:spPr>
          <c:invertIfNegative val="0"/>
          <c:cat>
            <c:numRef>
              <c:f>'Visits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 - EXAMPLE'!$C$9:$N$9</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5-AA66-4326-B420-1D159687EF7E}"/>
            </c:ext>
          </c:extLst>
        </c:ser>
        <c:ser>
          <c:idx val="6"/>
          <c:order val="6"/>
          <c:tx>
            <c:strRef>
              <c:f>'Visits - EXAMPLE'!$B$10</c:f>
              <c:strCache>
                <c:ptCount val="1"/>
                <c:pt idx="0">
                  <c:v>Other Campaigns</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'Visits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 - EXAMPLE'!$C$10:$N$10</c:f>
              <c:numCache>
                <c:formatCode>0</c:formatCode>
                <c:ptCount val="12"/>
                <c:pt idx="0">
                  <c:v>2</c:v>
                </c:pt>
                <c:pt idx="1">
                  <c:v>3</c:v>
                </c:pt>
                <c:pt idx="2">
                  <c:v>4</c:v>
                </c:pt>
                <c:pt idx="3">
                  <c:v>5</c:v>
                </c:pt>
                <c:pt idx="4">
                  <c:v>6</c:v>
                </c:pt>
                <c:pt idx="5">
                  <c:v>7</c:v>
                </c:pt>
                <c:pt idx="6">
                  <c:v>8</c:v>
                </c:pt>
                <c:pt idx="7">
                  <c:v>9</c:v>
                </c:pt>
                <c:pt idx="8">
                  <c:v>10</c:v>
                </c:pt>
                <c:pt idx="9">
                  <c:v>11</c:v>
                </c:pt>
                <c:pt idx="10">
                  <c:v>12</c:v>
                </c:pt>
                <c:pt idx="11">
                  <c:v>13</c:v>
                </c:pt>
              </c:numCache>
            </c:numRef>
          </c:val>
          <c:extLst>
            <c:ext xmlns:c16="http://schemas.microsoft.com/office/drawing/2014/chart" uri="{C3380CC4-5D6E-409C-BE32-E72D297353CC}">
              <c16:uniqueId val="{00000006-AA66-4326-B420-1D159687EF7E}"/>
            </c:ext>
          </c:extLst>
        </c:ser>
        <c:ser>
          <c:idx val="7"/>
          <c:order val="7"/>
          <c:tx>
            <c:strRef>
              <c:f>'Visits - EXAMPLE'!$B$11</c:f>
              <c:strCache>
                <c:ptCount val="1"/>
                <c:pt idx="0">
                  <c:v>Offline Sources</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'Visits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 - EXAMPLE'!$C$11:$N$11</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7-AA66-4326-B420-1D159687EF7E}"/>
            </c:ext>
          </c:extLst>
        </c:ser>
        <c:dLbls>
          <c:showLegendKey val="0"/>
          <c:showVal val="0"/>
          <c:showCatName val="0"/>
          <c:showSerName val="0"/>
          <c:showPercent val="0"/>
          <c:showBubbleSize val="0"/>
        </c:dLbls>
        <c:gapWidth val="150"/>
        <c:overlap val="100"/>
        <c:axId val="65312256"/>
        <c:axId val="65313792"/>
      </c:barChart>
      <c:dateAx>
        <c:axId val="65312256"/>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5313792"/>
        <c:crosses val="autoZero"/>
        <c:auto val="1"/>
        <c:lblOffset val="100"/>
        <c:baseTimeUnit val="months"/>
      </c:dateAx>
      <c:valAx>
        <c:axId val="653137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531225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TOTAL WEBSITE VISITS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1"/>
        <c:ser>
          <c:idx val="0"/>
          <c:order val="0"/>
          <c:tx>
            <c:strRef>
              <c:f>'Visits - EXAMPLE'!$B$13</c:f>
              <c:strCache>
                <c:ptCount val="1"/>
                <c:pt idx="0">
                  <c:v>TOTAL</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0-E342-F645-B900-EC61F5D5DA7F}"/>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E342-F645-B900-EC61F5D5DA7F}"/>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2-E342-F645-B900-EC61F5D5DA7F}"/>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E342-F645-B900-EC61F5D5DA7F}"/>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4-E342-F645-B900-EC61F5D5DA7F}"/>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E342-F645-B900-EC61F5D5DA7F}"/>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6-E342-F645-B900-EC61F5D5DA7F}"/>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E342-F645-B900-EC61F5D5DA7F}"/>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8-E342-F645-B900-EC61F5D5DA7F}"/>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E342-F645-B900-EC61F5D5DA7F}"/>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A-E342-F645-B900-EC61F5D5DA7F}"/>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E342-F645-B900-EC61F5D5DA7F}"/>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0-E342-F645-B900-EC61F5D5DA7F}"/>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E342-F645-B900-EC61F5D5DA7F}"/>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2-E342-F645-B900-EC61F5D5DA7F}"/>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E342-F645-B900-EC61F5D5DA7F}"/>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4-E342-F645-B900-EC61F5D5DA7F}"/>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E342-F645-B900-EC61F5D5DA7F}"/>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6-E342-F645-B900-EC61F5D5DA7F}"/>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E342-F645-B900-EC61F5D5DA7F}"/>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8-E342-F645-B900-EC61F5D5DA7F}"/>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E342-F645-B900-EC61F5D5DA7F}"/>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A-E342-F645-B900-EC61F5D5DA7F}"/>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E342-F645-B900-EC61F5D5DA7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'Visits - EXAMPLE'!$C$12:$N$12</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 - EXAMPLE'!$C$13:$N$13</c:f>
              <c:numCache>
                <c:formatCode>0</c:formatCode>
                <c:ptCount val="12"/>
                <c:pt idx="0">
                  <c:v>894</c:v>
                </c:pt>
                <c:pt idx="1">
                  <c:v>896</c:v>
                </c:pt>
                <c:pt idx="2">
                  <c:v>898</c:v>
                </c:pt>
                <c:pt idx="3">
                  <c:v>900</c:v>
                </c:pt>
                <c:pt idx="4">
                  <c:v>902</c:v>
                </c:pt>
                <c:pt idx="5">
                  <c:v>904</c:v>
                </c:pt>
                <c:pt idx="6">
                  <c:v>906</c:v>
                </c:pt>
                <c:pt idx="7">
                  <c:v>908</c:v>
                </c:pt>
                <c:pt idx="8">
                  <c:v>910</c:v>
                </c:pt>
                <c:pt idx="9">
                  <c:v>912</c:v>
                </c:pt>
                <c:pt idx="10">
                  <c:v>1664</c:v>
                </c:pt>
                <c:pt idx="11">
                  <c:v>1716</c:v>
                </c:pt>
              </c:numCache>
            </c:numRef>
          </c:val>
          <c:extLst>
            <c:ext xmlns:c16="http://schemas.microsoft.com/office/drawing/2014/chart" uri="{C3380CC4-5D6E-409C-BE32-E72D297353CC}">
              <c16:uniqueId val="{00000000-C089-4CF4-A450-068358A9EADE}"/>
            </c:ext>
          </c:extLst>
        </c:ser>
        <c:dLbls>
          <c:dLblPos val="ctr"/>
          <c:showLegendKey val="0"/>
          <c:showVal val="1"/>
          <c:showCatName val="0"/>
          <c:showSerName val="0"/>
          <c:showPercent val="0"/>
          <c:showBubbleSize val="0"/>
        </c:dLbls>
        <c:gapWidth val="23"/>
        <c:axId val="65784832"/>
        <c:axId val="65880832"/>
      </c:barChart>
      <c:dateAx>
        <c:axId val="65784832"/>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5880832"/>
        <c:crosses val="autoZero"/>
        <c:auto val="1"/>
        <c:lblOffset val="100"/>
        <c:baseTimeUnit val="months"/>
      </c:dateAx>
      <c:valAx>
        <c:axId val="6588083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578483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LEADS GENERATED </a:t>
            </a:r>
            <a:r>
              <a:rPr lang="en-US" baseline="0"/>
              <a:t>BY SOURCE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stacked"/>
        <c:varyColors val="0"/>
        <c:ser>
          <c:idx val="0"/>
          <c:order val="0"/>
          <c:tx>
            <c:strRef>
              <c:f>'Leads - EXAMPLE'!$B$4</c:f>
              <c:strCache>
                <c:ptCount val="1"/>
                <c:pt idx="0">
                  <c:v>Direct Traffic</c:v>
                </c:pt>
              </c:strCache>
            </c:strRef>
          </c:tx>
          <c:spPr>
            <a:solidFill>
              <a:schemeClr val="accent1">
                <a:alpha val="85000"/>
              </a:schemeClr>
            </a:solidFill>
            <a:ln w="9525" cap="flat" cmpd="sng" algn="ctr">
              <a:solidFill>
                <a:schemeClr val="lt1">
                  <a:alpha val="50000"/>
                </a:schemeClr>
              </a:solidFill>
              <a:round/>
            </a:ln>
            <a:effectLst/>
          </c:spPr>
          <c:invertIfNegative val="0"/>
          <c:cat>
            <c:numRef>
              <c:f>'Leads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EXAMPLE'!$C$4:$N$4</c:f>
              <c:numCache>
                <c:formatCode>0</c:formatCode>
                <c:ptCount val="12"/>
                <c:pt idx="0">
                  <c:v>200</c:v>
                </c:pt>
                <c:pt idx="1">
                  <c:v>200</c:v>
                </c:pt>
                <c:pt idx="2">
                  <c:v>200</c:v>
                </c:pt>
                <c:pt idx="3">
                  <c:v>200</c:v>
                </c:pt>
                <c:pt idx="4">
                  <c:v>200</c:v>
                </c:pt>
                <c:pt idx="5">
                  <c:v>200</c:v>
                </c:pt>
                <c:pt idx="6">
                  <c:v>200</c:v>
                </c:pt>
                <c:pt idx="7">
                  <c:v>200</c:v>
                </c:pt>
                <c:pt idx="8">
                  <c:v>200</c:v>
                </c:pt>
                <c:pt idx="9">
                  <c:v>200</c:v>
                </c:pt>
                <c:pt idx="10">
                  <c:v>950</c:v>
                </c:pt>
                <c:pt idx="11">
                  <c:v>1000</c:v>
                </c:pt>
              </c:numCache>
            </c:numRef>
          </c:val>
          <c:extLst>
            <c:ext xmlns:c16="http://schemas.microsoft.com/office/drawing/2014/chart" uri="{C3380CC4-5D6E-409C-BE32-E72D297353CC}">
              <c16:uniqueId val="{00000000-9E1B-9E4C-92CB-BA8BDECA71AB}"/>
            </c:ext>
          </c:extLst>
        </c:ser>
        <c:ser>
          <c:idx val="1"/>
          <c:order val="1"/>
          <c:tx>
            <c:strRef>
              <c:f>'Leads - EXAMPLE'!$B$5</c:f>
              <c:strCache>
                <c:ptCount val="1"/>
                <c:pt idx="0">
                  <c:v>Email Marketing</c:v>
                </c:pt>
              </c:strCache>
            </c:strRef>
          </c:tx>
          <c:spPr>
            <a:solidFill>
              <a:schemeClr val="accent2">
                <a:alpha val="85000"/>
              </a:schemeClr>
            </a:solidFill>
            <a:ln w="9525" cap="flat" cmpd="sng" algn="ctr">
              <a:solidFill>
                <a:schemeClr val="lt1">
                  <a:alpha val="50000"/>
                </a:schemeClr>
              </a:solidFill>
              <a:round/>
            </a:ln>
            <a:effectLst/>
          </c:spPr>
          <c:invertIfNegative val="0"/>
          <c:cat>
            <c:numRef>
              <c:f>'Leads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EXAMPLE'!$C$5:$N$5</c:f>
              <c:numCache>
                <c:formatCode>0</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1-9E1B-9E4C-92CB-BA8BDECA71AB}"/>
            </c:ext>
          </c:extLst>
        </c:ser>
        <c:ser>
          <c:idx val="2"/>
          <c:order val="2"/>
          <c:tx>
            <c:strRef>
              <c:f>'Leads - EXAMPLE'!$B$6</c:f>
              <c:strCache>
                <c:ptCount val="1"/>
                <c:pt idx="0">
                  <c:v>Organic Search</c:v>
                </c:pt>
              </c:strCache>
            </c:strRef>
          </c:tx>
          <c:spPr>
            <a:solidFill>
              <a:schemeClr val="accent3">
                <a:alpha val="85000"/>
              </a:schemeClr>
            </a:solidFill>
            <a:ln w="9525" cap="flat" cmpd="sng" algn="ctr">
              <a:solidFill>
                <a:schemeClr val="lt1">
                  <a:alpha val="50000"/>
                </a:schemeClr>
              </a:solidFill>
              <a:round/>
            </a:ln>
            <a:effectLst/>
          </c:spPr>
          <c:invertIfNegative val="0"/>
          <c:cat>
            <c:numRef>
              <c:f>'Leads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EXAMPLE'!$C$6:$N$6</c:f>
              <c:numCache>
                <c:formatCode>0</c:formatCode>
                <c:ptCount val="12"/>
                <c:pt idx="0">
                  <c:v>500</c:v>
                </c:pt>
                <c:pt idx="1">
                  <c:v>500</c:v>
                </c:pt>
                <c:pt idx="2">
                  <c:v>500</c:v>
                </c:pt>
                <c:pt idx="3">
                  <c:v>500</c:v>
                </c:pt>
                <c:pt idx="4">
                  <c:v>500</c:v>
                </c:pt>
                <c:pt idx="5">
                  <c:v>500</c:v>
                </c:pt>
                <c:pt idx="6">
                  <c:v>500</c:v>
                </c:pt>
                <c:pt idx="7">
                  <c:v>500</c:v>
                </c:pt>
                <c:pt idx="8">
                  <c:v>500</c:v>
                </c:pt>
                <c:pt idx="9">
                  <c:v>500</c:v>
                </c:pt>
                <c:pt idx="10">
                  <c:v>500</c:v>
                </c:pt>
                <c:pt idx="11">
                  <c:v>500</c:v>
                </c:pt>
              </c:numCache>
            </c:numRef>
          </c:val>
          <c:extLst>
            <c:ext xmlns:c16="http://schemas.microsoft.com/office/drawing/2014/chart" uri="{C3380CC4-5D6E-409C-BE32-E72D297353CC}">
              <c16:uniqueId val="{00000002-9E1B-9E4C-92CB-BA8BDECA71AB}"/>
            </c:ext>
          </c:extLst>
        </c:ser>
        <c:ser>
          <c:idx val="3"/>
          <c:order val="3"/>
          <c:tx>
            <c:strRef>
              <c:f>'Leads - EXAMPLE'!$B$7</c:f>
              <c:strCache>
                <c:ptCount val="1"/>
                <c:pt idx="0">
                  <c:v>Paid Search</c:v>
                </c:pt>
              </c:strCache>
            </c:strRef>
          </c:tx>
          <c:spPr>
            <a:solidFill>
              <a:schemeClr val="accent4">
                <a:alpha val="85000"/>
              </a:schemeClr>
            </a:solidFill>
            <a:ln w="9525" cap="flat" cmpd="sng" algn="ctr">
              <a:solidFill>
                <a:schemeClr val="lt1">
                  <a:alpha val="50000"/>
                </a:schemeClr>
              </a:solidFill>
              <a:round/>
            </a:ln>
            <a:effectLst/>
          </c:spPr>
          <c:invertIfNegative val="0"/>
          <c:cat>
            <c:numRef>
              <c:f>'Leads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EXAMPLE'!$C$7:$N$7</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3-9E1B-9E4C-92CB-BA8BDECA71AB}"/>
            </c:ext>
          </c:extLst>
        </c:ser>
        <c:ser>
          <c:idx val="4"/>
          <c:order val="4"/>
          <c:tx>
            <c:strRef>
              <c:f>'Leads - EXAMPLE'!$B$8</c:f>
              <c:strCache>
                <c:ptCount val="1"/>
                <c:pt idx="0">
                  <c:v>Referrals</c:v>
                </c:pt>
              </c:strCache>
            </c:strRef>
          </c:tx>
          <c:spPr>
            <a:solidFill>
              <a:schemeClr val="accent5">
                <a:alpha val="85000"/>
              </a:schemeClr>
            </a:solidFill>
            <a:ln w="9525" cap="flat" cmpd="sng" algn="ctr">
              <a:solidFill>
                <a:schemeClr val="lt1">
                  <a:alpha val="50000"/>
                </a:schemeClr>
              </a:solidFill>
              <a:round/>
            </a:ln>
            <a:effectLst/>
          </c:spPr>
          <c:invertIfNegative val="0"/>
          <c:cat>
            <c:numRef>
              <c:f>'Leads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EXAMPLE'!$C$8:$N$8</c:f>
              <c:numCache>
                <c:formatCode>0</c:formatCode>
                <c:ptCount val="12"/>
                <c:pt idx="0">
                  <c:v>2</c:v>
                </c:pt>
                <c:pt idx="1">
                  <c:v>3</c:v>
                </c:pt>
                <c:pt idx="2">
                  <c:v>4</c:v>
                </c:pt>
                <c:pt idx="3">
                  <c:v>5</c:v>
                </c:pt>
                <c:pt idx="4">
                  <c:v>6</c:v>
                </c:pt>
                <c:pt idx="5">
                  <c:v>7</c:v>
                </c:pt>
                <c:pt idx="6">
                  <c:v>8</c:v>
                </c:pt>
                <c:pt idx="7">
                  <c:v>9</c:v>
                </c:pt>
                <c:pt idx="8">
                  <c:v>10</c:v>
                </c:pt>
                <c:pt idx="9">
                  <c:v>11</c:v>
                </c:pt>
                <c:pt idx="10">
                  <c:v>12</c:v>
                </c:pt>
                <c:pt idx="11">
                  <c:v>13</c:v>
                </c:pt>
              </c:numCache>
            </c:numRef>
          </c:val>
          <c:extLst>
            <c:ext xmlns:c16="http://schemas.microsoft.com/office/drawing/2014/chart" uri="{C3380CC4-5D6E-409C-BE32-E72D297353CC}">
              <c16:uniqueId val="{00000004-9E1B-9E4C-92CB-BA8BDECA71AB}"/>
            </c:ext>
          </c:extLst>
        </c:ser>
        <c:ser>
          <c:idx val="5"/>
          <c:order val="5"/>
          <c:tx>
            <c:strRef>
              <c:f>'Leads - EXAMPLE'!$B$9</c:f>
              <c:strCache>
                <c:ptCount val="1"/>
                <c:pt idx="0">
                  <c:v>Social Media</c:v>
                </c:pt>
              </c:strCache>
            </c:strRef>
          </c:tx>
          <c:spPr>
            <a:solidFill>
              <a:schemeClr val="accent6">
                <a:alpha val="85000"/>
              </a:schemeClr>
            </a:solidFill>
            <a:ln w="9525" cap="flat" cmpd="sng" algn="ctr">
              <a:solidFill>
                <a:schemeClr val="lt1">
                  <a:alpha val="50000"/>
                </a:schemeClr>
              </a:solidFill>
              <a:round/>
            </a:ln>
            <a:effectLst/>
          </c:spPr>
          <c:invertIfNegative val="0"/>
          <c:cat>
            <c:numRef>
              <c:f>'Leads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EXAMPLE'!$C$9:$N$9</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5-9E1B-9E4C-92CB-BA8BDECA71AB}"/>
            </c:ext>
          </c:extLst>
        </c:ser>
        <c:ser>
          <c:idx val="6"/>
          <c:order val="6"/>
          <c:tx>
            <c:strRef>
              <c:f>'Leads - EXAMPLE'!$B$10</c:f>
              <c:strCache>
                <c:ptCount val="1"/>
                <c:pt idx="0">
                  <c:v>Other Campaigns</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'Leads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EXAMPLE'!$C$10:$N$10</c:f>
              <c:numCache>
                <c:formatCode>0</c:formatCode>
                <c:ptCount val="12"/>
                <c:pt idx="0">
                  <c:v>2</c:v>
                </c:pt>
                <c:pt idx="1">
                  <c:v>3</c:v>
                </c:pt>
                <c:pt idx="2">
                  <c:v>4</c:v>
                </c:pt>
                <c:pt idx="3">
                  <c:v>5</c:v>
                </c:pt>
                <c:pt idx="4">
                  <c:v>6</c:v>
                </c:pt>
                <c:pt idx="5">
                  <c:v>7</c:v>
                </c:pt>
                <c:pt idx="6">
                  <c:v>8</c:v>
                </c:pt>
                <c:pt idx="7">
                  <c:v>9</c:v>
                </c:pt>
                <c:pt idx="8">
                  <c:v>10</c:v>
                </c:pt>
                <c:pt idx="9">
                  <c:v>11</c:v>
                </c:pt>
                <c:pt idx="10">
                  <c:v>12</c:v>
                </c:pt>
                <c:pt idx="11">
                  <c:v>13</c:v>
                </c:pt>
              </c:numCache>
            </c:numRef>
          </c:val>
          <c:extLst>
            <c:ext xmlns:c16="http://schemas.microsoft.com/office/drawing/2014/chart" uri="{C3380CC4-5D6E-409C-BE32-E72D297353CC}">
              <c16:uniqueId val="{00000006-9E1B-9E4C-92CB-BA8BDECA71AB}"/>
            </c:ext>
          </c:extLst>
        </c:ser>
        <c:ser>
          <c:idx val="7"/>
          <c:order val="7"/>
          <c:tx>
            <c:strRef>
              <c:f>'Leads - EXAMPLE'!$B$11</c:f>
              <c:strCache>
                <c:ptCount val="1"/>
                <c:pt idx="0">
                  <c:v>Offline Sources</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'Leads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EXAMPLE'!$C$11:$N$11</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7-9E1B-9E4C-92CB-BA8BDECA71AB}"/>
            </c:ext>
          </c:extLst>
        </c:ser>
        <c:dLbls>
          <c:showLegendKey val="0"/>
          <c:showVal val="0"/>
          <c:showCatName val="0"/>
          <c:showSerName val="0"/>
          <c:showPercent val="0"/>
          <c:showBubbleSize val="0"/>
        </c:dLbls>
        <c:gapWidth val="150"/>
        <c:overlap val="100"/>
        <c:axId val="66246144"/>
        <c:axId val="66247680"/>
      </c:barChart>
      <c:dateAx>
        <c:axId val="66246144"/>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6247680"/>
        <c:crosses val="autoZero"/>
        <c:auto val="1"/>
        <c:lblOffset val="100"/>
        <c:baseTimeUnit val="months"/>
      </c:dateAx>
      <c:valAx>
        <c:axId val="6624768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62461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TOTAL LEADS GENERATED</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1"/>
        <c:ser>
          <c:idx val="0"/>
          <c:order val="0"/>
          <c:tx>
            <c:strRef>
              <c:f>'Leads - EXAMPLE'!$B$13</c:f>
              <c:strCache>
                <c:ptCount val="1"/>
                <c:pt idx="0">
                  <c:v>TOTAL</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5656-184C-8974-99EBF7FF3D83}"/>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5656-184C-8974-99EBF7FF3D83}"/>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5656-184C-8974-99EBF7FF3D83}"/>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5656-184C-8974-99EBF7FF3D83}"/>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5656-184C-8974-99EBF7FF3D83}"/>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5656-184C-8974-99EBF7FF3D83}"/>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5656-184C-8974-99EBF7FF3D83}"/>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5656-184C-8974-99EBF7FF3D83}"/>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5656-184C-8974-99EBF7FF3D83}"/>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3-5656-184C-8974-99EBF7FF3D83}"/>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5-5656-184C-8974-99EBF7FF3D83}"/>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7-5656-184C-8974-99EBF7FF3D83}"/>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5656-184C-8974-99EBF7FF3D83}"/>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5656-184C-8974-99EBF7FF3D83}"/>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5656-184C-8974-99EBF7FF3D83}"/>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5656-184C-8974-99EBF7FF3D83}"/>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5656-184C-8974-99EBF7FF3D83}"/>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5656-184C-8974-99EBF7FF3D83}"/>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D-5656-184C-8974-99EBF7FF3D83}"/>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F-5656-184C-8974-99EBF7FF3D83}"/>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1-5656-184C-8974-99EBF7FF3D83}"/>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3-5656-184C-8974-99EBF7FF3D83}"/>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5-5656-184C-8974-99EBF7FF3D83}"/>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7-5656-184C-8974-99EBF7FF3D83}"/>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'Leads - EXAMPLE'!$C$12:$N$12</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EXAMPLE'!$C$13:$N$13</c:f>
              <c:numCache>
                <c:formatCode>0</c:formatCode>
                <c:ptCount val="12"/>
                <c:pt idx="0">
                  <c:v>894</c:v>
                </c:pt>
                <c:pt idx="1">
                  <c:v>896</c:v>
                </c:pt>
                <c:pt idx="2">
                  <c:v>898</c:v>
                </c:pt>
                <c:pt idx="3">
                  <c:v>900</c:v>
                </c:pt>
                <c:pt idx="4">
                  <c:v>902</c:v>
                </c:pt>
                <c:pt idx="5">
                  <c:v>904</c:v>
                </c:pt>
                <c:pt idx="6">
                  <c:v>906</c:v>
                </c:pt>
                <c:pt idx="7">
                  <c:v>908</c:v>
                </c:pt>
                <c:pt idx="8">
                  <c:v>910</c:v>
                </c:pt>
                <c:pt idx="9">
                  <c:v>912</c:v>
                </c:pt>
                <c:pt idx="10">
                  <c:v>1664</c:v>
                </c:pt>
                <c:pt idx="11">
                  <c:v>1716</c:v>
                </c:pt>
              </c:numCache>
            </c:numRef>
          </c:val>
          <c:extLst>
            <c:ext xmlns:c16="http://schemas.microsoft.com/office/drawing/2014/chart" uri="{C3380CC4-5D6E-409C-BE32-E72D297353CC}">
              <c16:uniqueId val="{00000018-5656-184C-8974-99EBF7FF3D83}"/>
            </c:ext>
          </c:extLst>
        </c:ser>
        <c:dLbls>
          <c:dLblPos val="ctr"/>
          <c:showLegendKey val="0"/>
          <c:showVal val="1"/>
          <c:showCatName val="0"/>
          <c:showSerName val="0"/>
          <c:showPercent val="0"/>
          <c:showBubbleSize val="0"/>
        </c:dLbls>
        <c:gapWidth val="23"/>
        <c:axId val="66006016"/>
        <c:axId val="66028288"/>
      </c:barChart>
      <c:dateAx>
        <c:axId val="66006016"/>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6028288"/>
        <c:crosses val="autoZero"/>
        <c:auto val="1"/>
        <c:lblOffset val="100"/>
        <c:baseTimeUnit val="months"/>
      </c:dateAx>
      <c:valAx>
        <c:axId val="6602828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600601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CUSTOMERS GENERATED </a:t>
            </a:r>
            <a:r>
              <a:rPr lang="en-US" baseline="0"/>
              <a:t>BY SOURCE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stacked"/>
        <c:varyColors val="0"/>
        <c:ser>
          <c:idx val="0"/>
          <c:order val="0"/>
          <c:tx>
            <c:strRef>
              <c:f>'Customers - EXAMPLE'!$B$4</c:f>
              <c:strCache>
                <c:ptCount val="1"/>
                <c:pt idx="0">
                  <c:v>Direct Traffic</c:v>
                </c:pt>
              </c:strCache>
            </c:strRef>
          </c:tx>
          <c:spPr>
            <a:solidFill>
              <a:schemeClr val="accent1">
                <a:alpha val="85000"/>
              </a:schemeClr>
            </a:solidFill>
            <a:ln w="9525" cap="flat" cmpd="sng" algn="ctr">
              <a:solidFill>
                <a:schemeClr val="lt1">
                  <a:alpha val="50000"/>
                </a:schemeClr>
              </a:solidFill>
              <a:round/>
            </a:ln>
            <a:effectLst/>
          </c:spPr>
          <c:invertIfNegative val="0"/>
          <c:cat>
            <c:numRef>
              <c:f>'Customers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 - EXAMPLE'!$C$4:$N$4</c:f>
              <c:numCache>
                <c:formatCode>0</c:formatCode>
                <c:ptCount val="12"/>
                <c:pt idx="0">
                  <c:v>2</c:v>
                </c:pt>
                <c:pt idx="1">
                  <c:v>1</c:v>
                </c:pt>
                <c:pt idx="2">
                  <c:v>1</c:v>
                </c:pt>
                <c:pt idx="3">
                  <c:v>1</c:v>
                </c:pt>
                <c:pt idx="4">
                  <c:v>1</c:v>
                </c:pt>
                <c:pt idx="5">
                  <c:v>1</c:v>
                </c:pt>
                <c:pt idx="6">
                  <c:v>1</c:v>
                </c:pt>
                <c:pt idx="7">
                  <c:v>1</c:v>
                </c:pt>
                <c:pt idx="8">
                  <c:v>1</c:v>
                </c:pt>
                <c:pt idx="9">
                  <c:v>2</c:v>
                </c:pt>
                <c:pt idx="10">
                  <c:v>3</c:v>
                </c:pt>
                <c:pt idx="11">
                  <c:v>4</c:v>
                </c:pt>
              </c:numCache>
            </c:numRef>
          </c:val>
          <c:extLst>
            <c:ext xmlns:c16="http://schemas.microsoft.com/office/drawing/2014/chart" uri="{C3380CC4-5D6E-409C-BE32-E72D297353CC}">
              <c16:uniqueId val="{00000000-0E62-1B4D-85BE-333BC209E2DF}"/>
            </c:ext>
          </c:extLst>
        </c:ser>
        <c:ser>
          <c:idx val="1"/>
          <c:order val="1"/>
          <c:tx>
            <c:strRef>
              <c:f>'Customers - EXAMPLE'!$B$5</c:f>
              <c:strCache>
                <c:ptCount val="1"/>
                <c:pt idx="0">
                  <c:v>Email Marketing</c:v>
                </c:pt>
              </c:strCache>
            </c:strRef>
          </c:tx>
          <c:spPr>
            <a:solidFill>
              <a:schemeClr val="accent2">
                <a:alpha val="85000"/>
              </a:schemeClr>
            </a:solidFill>
            <a:ln w="9525" cap="flat" cmpd="sng" algn="ctr">
              <a:solidFill>
                <a:schemeClr val="lt1">
                  <a:alpha val="50000"/>
                </a:schemeClr>
              </a:solidFill>
              <a:round/>
            </a:ln>
            <a:effectLst/>
          </c:spPr>
          <c:invertIfNegative val="0"/>
          <c:cat>
            <c:numRef>
              <c:f>'Customers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 - EXAMPLE'!$C$5:$N$5</c:f>
              <c:numCache>
                <c:formatCode>0</c:formatCode>
                <c:ptCount val="12"/>
                <c:pt idx="0">
                  <c:v>1</c:v>
                </c:pt>
                <c:pt idx="1">
                  <c:v>1</c:v>
                </c:pt>
                <c:pt idx="2">
                  <c:v>1</c:v>
                </c:pt>
                <c:pt idx="3">
                  <c:v>1</c:v>
                </c:pt>
                <c:pt idx="4">
                  <c:v>1</c:v>
                </c:pt>
                <c:pt idx="5">
                  <c:v>1</c:v>
                </c:pt>
                <c:pt idx="6">
                  <c:v>1</c:v>
                </c:pt>
                <c:pt idx="7">
                  <c:v>1</c:v>
                </c:pt>
                <c:pt idx="8">
                  <c:v>2</c:v>
                </c:pt>
                <c:pt idx="9">
                  <c:v>1</c:v>
                </c:pt>
                <c:pt idx="10">
                  <c:v>5</c:v>
                </c:pt>
                <c:pt idx="11">
                  <c:v>6</c:v>
                </c:pt>
              </c:numCache>
            </c:numRef>
          </c:val>
          <c:extLst>
            <c:ext xmlns:c16="http://schemas.microsoft.com/office/drawing/2014/chart" uri="{C3380CC4-5D6E-409C-BE32-E72D297353CC}">
              <c16:uniqueId val="{00000001-0E62-1B4D-85BE-333BC209E2DF}"/>
            </c:ext>
          </c:extLst>
        </c:ser>
        <c:ser>
          <c:idx val="2"/>
          <c:order val="2"/>
          <c:tx>
            <c:strRef>
              <c:f>'Customers - EXAMPLE'!$B$6</c:f>
              <c:strCache>
                <c:ptCount val="1"/>
                <c:pt idx="0">
                  <c:v>Organic Search</c:v>
                </c:pt>
              </c:strCache>
            </c:strRef>
          </c:tx>
          <c:spPr>
            <a:solidFill>
              <a:schemeClr val="accent3">
                <a:alpha val="85000"/>
              </a:schemeClr>
            </a:solidFill>
            <a:ln w="9525" cap="flat" cmpd="sng" algn="ctr">
              <a:solidFill>
                <a:schemeClr val="lt1">
                  <a:alpha val="50000"/>
                </a:schemeClr>
              </a:solidFill>
              <a:round/>
            </a:ln>
            <a:effectLst/>
          </c:spPr>
          <c:invertIfNegative val="0"/>
          <c:cat>
            <c:numRef>
              <c:f>'Customers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 - EXAMPLE'!$C$6:$N$6</c:f>
              <c:numCache>
                <c:formatCode>0</c:formatCode>
                <c:ptCount val="12"/>
                <c:pt idx="0">
                  <c:v>1</c:v>
                </c:pt>
                <c:pt idx="1">
                  <c:v>2</c:v>
                </c:pt>
                <c:pt idx="2">
                  <c:v>2</c:v>
                </c:pt>
                <c:pt idx="3">
                  <c:v>2</c:v>
                </c:pt>
                <c:pt idx="4">
                  <c:v>2</c:v>
                </c:pt>
                <c:pt idx="5">
                  <c:v>2</c:v>
                </c:pt>
                <c:pt idx="6">
                  <c:v>2</c:v>
                </c:pt>
                <c:pt idx="7">
                  <c:v>2</c:v>
                </c:pt>
                <c:pt idx="8">
                  <c:v>2</c:v>
                </c:pt>
                <c:pt idx="9">
                  <c:v>2</c:v>
                </c:pt>
                <c:pt idx="10">
                  <c:v>2</c:v>
                </c:pt>
                <c:pt idx="11">
                  <c:v>3</c:v>
                </c:pt>
              </c:numCache>
            </c:numRef>
          </c:val>
          <c:extLst>
            <c:ext xmlns:c16="http://schemas.microsoft.com/office/drawing/2014/chart" uri="{C3380CC4-5D6E-409C-BE32-E72D297353CC}">
              <c16:uniqueId val="{00000002-0E62-1B4D-85BE-333BC209E2DF}"/>
            </c:ext>
          </c:extLst>
        </c:ser>
        <c:ser>
          <c:idx val="3"/>
          <c:order val="3"/>
          <c:tx>
            <c:strRef>
              <c:f>'Customers - EXAMPLE'!$B$7</c:f>
              <c:strCache>
                <c:ptCount val="1"/>
                <c:pt idx="0">
                  <c:v>Paid Search</c:v>
                </c:pt>
              </c:strCache>
            </c:strRef>
          </c:tx>
          <c:spPr>
            <a:solidFill>
              <a:schemeClr val="accent4">
                <a:alpha val="85000"/>
              </a:schemeClr>
            </a:solidFill>
            <a:ln w="9525" cap="flat" cmpd="sng" algn="ctr">
              <a:solidFill>
                <a:schemeClr val="lt1">
                  <a:alpha val="50000"/>
                </a:schemeClr>
              </a:solidFill>
              <a:round/>
            </a:ln>
            <a:effectLst/>
          </c:spPr>
          <c:invertIfNegative val="0"/>
          <c:cat>
            <c:numRef>
              <c:f>'Customers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 - EXAMPLE'!$C$7:$N$7</c:f>
              <c:numCache>
                <c:formatCode>0</c:formatCode>
                <c:ptCount val="12"/>
                <c:pt idx="0">
                  <c:v>1</c:v>
                </c:pt>
                <c:pt idx="1">
                  <c:v>1</c:v>
                </c:pt>
                <c:pt idx="2">
                  <c:v>1</c:v>
                </c:pt>
                <c:pt idx="3">
                  <c:v>1</c:v>
                </c:pt>
                <c:pt idx="4">
                  <c:v>1</c:v>
                </c:pt>
                <c:pt idx="5">
                  <c:v>1</c:v>
                </c:pt>
                <c:pt idx="6">
                  <c:v>1</c:v>
                </c:pt>
                <c:pt idx="7">
                  <c:v>1</c:v>
                </c:pt>
                <c:pt idx="8">
                  <c:v>1</c:v>
                </c:pt>
                <c:pt idx="9">
                  <c:v>2</c:v>
                </c:pt>
                <c:pt idx="10">
                  <c:v>2</c:v>
                </c:pt>
                <c:pt idx="11">
                  <c:v>2</c:v>
                </c:pt>
              </c:numCache>
            </c:numRef>
          </c:val>
          <c:extLst>
            <c:ext xmlns:c16="http://schemas.microsoft.com/office/drawing/2014/chart" uri="{C3380CC4-5D6E-409C-BE32-E72D297353CC}">
              <c16:uniqueId val="{00000003-0E62-1B4D-85BE-333BC209E2DF}"/>
            </c:ext>
          </c:extLst>
        </c:ser>
        <c:ser>
          <c:idx val="4"/>
          <c:order val="4"/>
          <c:tx>
            <c:strRef>
              <c:f>'Customers - EXAMPLE'!$B$8</c:f>
              <c:strCache>
                <c:ptCount val="1"/>
                <c:pt idx="0">
                  <c:v>Referrals</c:v>
                </c:pt>
              </c:strCache>
            </c:strRef>
          </c:tx>
          <c:spPr>
            <a:solidFill>
              <a:schemeClr val="accent5">
                <a:alpha val="85000"/>
              </a:schemeClr>
            </a:solidFill>
            <a:ln w="9525" cap="flat" cmpd="sng" algn="ctr">
              <a:solidFill>
                <a:schemeClr val="lt1">
                  <a:alpha val="50000"/>
                </a:schemeClr>
              </a:solidFill>
              <a:round/>
            </a:ln>
            <a:effectLst/>
          </c:spPr>
          <c:invertIfNegative val="0"/>
          <c:cat>
            <c:numRef>
              <c:f>'Customers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 - EXAMPLE'!$C$8:$N$8</c:f>
              <c:numCache>
                <c:formatCode>0</c:formatCode>
                <c:ptCount val="12"/>
                <c:pt idx="0">
                  <c:v>2</c:v>
                </c:pt>
                <c:pt idx="1">
                  <c:v>3</c:v>
                </c:pt>
                <c:pt idx="2">
                  <c:v>4</c:v>
                </c:pt>
                <c:pt idx="3">
                  <c:v>5</c:v>
                </c:pt>
                <c:pt idx="4">
                  <c:v>5</c:v>
                </c:pt>
                <c:pt idx="5">
                  <c:v>5</c:v>
                </c:pt>
                <c:pt idx="6">
                  <c:v>5</c:v>
                </c:pt>
                <c:pt idx="7">
                  <c:v>5</c:v>
                </c:pt>
                <c:pt idx="8">
                  <c:v>5</c:v>
                </c:pt>
                <c:pt idx="9">
                  <c:v>5</c:v>
                </c:pt>
                <c:pt idx="10">
                  <c:v>5</c:v>
                </c:pt>
                <c:pt idx="11">
                  <c:v>5</c:v>
                </c:pt>
              </c:numCache>
            </c:numRef>
          </c:val>
          <c:extLst>
            <c:ext xmlns:c16="http://schemas.microsoft.com/office/drawing/2014/chart" uri="{C3380CC4-5D6E-409C-BE32-E72D297353CC}">
              <c16:uniqueId val="{00000004-0E62-1B4D-85BE-333BC209E2DF}"/>
            </c:ext>
          </c:extLst>
        </c:ser>
        <c:ser>
          <c:idx val="5"/>
          <c:order val="5"/>
          <c:tx>
            <c:strRef>
              <c:f>'Customers - EXAMPLE'!$B$9</c:f>
              <c:strCache>
                <c:ptCount val="1"/>
                <c:pt idx="0">
                  <c:v>Social Media</c:v>
                </c:pt>
              </c:strCache>
            </c:strRef>
          </c:tx>
          <c:spPr>
            <a:solidFill>
              <a:schemeClr val="accent6">
                <a:alpha val="85000"/>
              </a:schemeClr>
            </a:solidFill>
            <a:ln w="9525" cap="flat" cmpd="sng" algn="ctr">
              <a:solidFill>
                <a:schemeClr val="lt1">
                  <a:alpha val="50000"/>
                </a:schemeClr>
              </a:solidFill>
              <a:round/>
            </a:ln>
            <a:effectLst/>
          </c:spPr>
          <c:invertIfNegative val="0"/>
          <c:cat>
            <c:numRef>
              <c:f>'Customers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 - EXAMPLE'!$C$9:$N$9</c:f>
              <c:numCache>
                <c:formatCode>0</c:formatCode>
                <c:ptCount val="12"/>
                <c:pt idx="0">
                  <c:v>1</c:v>
                </c:pt>
                <c:pt idx="1">
                  <c:v>1</c:v>
                </c:pt>
                <c:pt idx="2">
                  <c:v>1</c:v>
                </c:pt>
                <c:pt idx="3">
                  <c:v>1</c:v>
                </c:pt>
                <c:pt idx="4">
                  <c:v>1</c:v>
                </c:pt>
                <c:pt idx="5">
                  <c:v>2</c:v>
                </c:pt>
                <c:pt idx="6">
                  <c:v>2</c:v>
                </c:pt>
                <c:pt idx="7">
                  <c:v>2</c:v>
                </c:pt>
                <c:pt idx="8">
                  <c:v>2</c:v>
                </c:pt>
                <c:pt idx="9">
                  <c:v>3</c:v>
                </c:pt>
                <c:pt idx="10">
                  <c:v>3</c:v>
                </c:pt>
                <c:pt idx="11">
                  <c:v>5</c:v>
                </c:pt>
              </c:numCache>
            </c:numRef>
          </c:val>
          <c:extLst>
            <c:ext xmlns:c16="http://schemas.microsoft.com/office/drawing/2014/chart" uri="{C3380CC4-5D6E-409C-BE32-E72D297353CC}">
              <c16:uniqueId val="{00000005-0E62-1B4D-85BE-333BC209E2DF}"/>
            </c:ext>
          </c:extLst>
        </c:ser>
        <c:ser>
          <c:idx val="6"/>
          <c:order val="6"/>
          <c:tx>
            <c:strRef>
              <c:f>'Customers - EXAMPLE'!$B$10</c:f>
              <c:strCache>
                <c:ptCount val="1"/>
                <c:pt idx="0">
                  <c:v>Other Campaigns</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'Customers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 - EXAMPLE'!$C$10:$N$10</c:f>
              <c:numCache>
                <c:formatCode>0</c:formatCode>
                <c:ptCount val="12"/>
                <c:pt idx="0">
                  <c:v>3</c:v>
                </c:pt>
                <c:pt idx="1">
                  <c:v>3</c:v>
                </c:pt>
                <c:pt idx="2">
                  <c:v>3</c:v>
                </c:pt>
                <c:pt idx="3">
                  <c:v>3</c:v>
                </c:pt>
                <c:pt idx="4">
                  <c:v>3</c:v>
                </c:pt>
                <c:pt idx="5">
                  <c:v>4</c:v>
                </c:pt>
                <c:pt idx="6">
                  <c:v>4</c:v>
                </c:pt>
                <c:pt idx="7">
                  <c:v>4</c:v>
                </c:pt>
                <c:pt idx="8">
                  <c:v>4</c:v>
                </c:pt>
                <c:pt idx="9">
                  <c:v>4</c:v>
                </c:pt>
                <c:pt idx="10">
                  <c:v>4</c:v>
                </c:pt>
                <c:pt idx="11">
                  <c:v>4</c:v>
                </c:pt>
              </c:numCache>
            </c:numRef>
          </c:val>
          <c:extLst>
            <c:ext xmlns:c16="http://schemas.microsoft.com/office/drawing/2014/chart" uri="{C3380CC4-5D6E-409C-BE32-E72D297353CC}">
              <c16:uniqueId val="{00000006-0E62-1B4D-85BE-333BC209E2DF}"/>
            </c:ext>
          </c:extLst>
        </c:ser>
        <c:ser>
          <c:idx val="7"/>
          <c:order val="7"/>
          <c:tx>
            <c:strRef>
              <c:f>'Customers - EXAMPLE'!$B$11</c:f>
              <c:strCache>
                <c:ptCount val="1"/>
                <c:pt idx="0">
                  <c:v>Offline Sources</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'Customers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 - EXAMPLE'!$C$11:$N$11</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7-0E62-1B4D-85BE-333BC209E2DF}"/>
            </c:ext>
          </c:extLst>
        </c:ser>
        <c:dLbls>
          <c:showLegendKey val="0"/>
          <c:showVal val="0"/>
          <c:showCatName val="0"/>
          <c:showSerName val="0"/>
          <c:showPercent val="0"/>
          <c:showBubbleSize val="0"/>
        </c:dLbls>
        <c:gapWidth val="150"/>
        <c:overlap val="100"/>
        <c:axId val="66180608"/>
        <c:axId val="66182144"/>
      </c:barChart>
      <c:dateAx>
        <c:axId val="66180608"/>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6182144"/>
        <c:crosses val="autoZero"/>
        <c:auto val="1"/>
        <c:lblOffset val="100"/>
        <c:baseTimeUnit val="months"/>
      </c:dateAx>
      <c:valAx>
        <c:axId val="661821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61806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TOTAL CUSTOMERS DRIVEN BY MARKETING</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1"/>
        <c:ser>
          <c:idx val="0"/>
          <c:order val="0"/>
          <c:tx>
            <c:strRef>
              <c:f>'Customers - EXAMPLE'!$B$13</c:f>
              <c:strCache>
                <c:ptCount val="1"/>
                <c:pt idx="0">
                  <c:v>TOTAL</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0BC5-3E43-9205-3507D8B11BFF}"/>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0BC5-3E43-9205-3507D8B11BFF}"/>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0BC5-3E43-9205-3507D8B11BFF}"/>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0BC5-3E43-9205-3507D8B11BFF}"/>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0BC5-3E43-9205-3507D8B11BFF}"/>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0BC5-3E43-9205-3507D8B11BFF}"/>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0BC5-3E43-9205-3507D8B11BFF}"/>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0BC5-3E43-9205-3507D8B11BFF}"/>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0BC5-3E43-9205-3507D8B11BFF}"/>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3-0BC5-3E43-9205-3507D8B11BFF}"/>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5-0BC5-3E43-9205-3507D8B11BFF}"/>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7-0BC5-3E43-9205-3507D8B11BFF}"/>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0BC5-3E43-9205-3507D8B11BFF}"/>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0BC5-3E43-9205-3507D8B11BFF}"/>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0BC5-3E43-9205-3507D8B11BFF}"/>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0BC5-3E43-9205-3507D8B11BFF}"/>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0BC5-3E43-9205-3507D8B11BFF}"/>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0BC5-3E43-9205-3507D8B11BFF}"/>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D-0BC5-3E43-9205-3507D8B11BFF}"/>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F-0BC5-3E43-9205-3507D8B11BFF}"/>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1-0BC5-3E43-9205-3507D8B11BFF}"/>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3-0BC5-3E43-9205-3507D8B11BFF}"/>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5-0BC5-3E43-9205-3507D8B11BFF}"/>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7-0BC5-3E43-9205-3507D8B11BF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'Customers - EXAMPLE'!$C$12:$N$12</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 - EXAMPLE'!$C$13:$N$13</c:f>
              <c:numCache>
                <c:formatCode>0</c:formatCode>
                <c:ptCount val="12"/>
                <c:pt idx="0">
                  <c:v>12</c:v>
                </c:pt>
                <c:pt idx="1">
                  <c:v>13</c:v>
                </c:pt>
                <c:pt idx="2">
                  <c:v>14</c:v>
                </c:pt>
                <c:pt idx="3">
                  <c:v>15</c:v>
                </c:pt>
                <c:pt idx="4">
                  <c:v>15</c:v>
                </c:pt>
                <c:pt idx="5">
                  <c:v>17</c:v>
                </c:pt>
                <c:pt idx="6">
                  <c:v>17</c:v>
                </c:pt>
                <c:pt idx="7">
                  <c:v>17</c:v>
                </c:pt>
                <c:pt idx="8">
                  <c:v>18</c:v>
                </c:pt>
                <c:pt idx="9">
                  <c:v>20</c:v>
                </c:pt>
                <c:pt idx="10">
                  <c:v>25</c:v>
                </c:pt>
                <c:pt idx="11">
                  <c:v>30</c:v>
                </c:pt>
              </c:numCache>
            </c:numRef>
          </c:val>
          <c:extLst>
            <c:ext xmlns:c16="http://schemas.microsoft.com/office/drawing/2014/chart" uri="{C3380CC4-5D6E-409C-BE32-E72D297353CC}">
              <c16:uniqueId val="{00000018-0BC5-3E43-9205-3507D8B11BFF}"/>
            </c:ext>
          </c:extLst>
        </c:ser>
        <c:dLbls>
          <c:dLblPos val="ctr"/>
          <c:showLegendKey val="0"/>
          <c:showVal val="1"/>
          <c:showCatName val="0"/>
          <c:showSerName val="0"/>
          <c:showPercent val="0"/>
          <c:showBubbleSize val="0"/>
        </c:dLbls>
        <c:gapWidth val="23"/>
        <c:axId val="66337792"/>
        <c:axId val="66372352"/>
      </c:barChart>
      <c:dateAx>
        <c:axId val="66337792"/>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6372352"/>
        <c:crosses val="autoZero"/>
        <c:auto val="1"/>
        <c:lblOffset val="100"/>
        <c:baseTimeUnit val="months"/>
      </c:dateAx>
      <c:valAx>
        <c:axId val="663723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633779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 of CUSTOMERS GENERATED by MARKETING</a:t>
            </a:r>
          </a:p>
        </c:rich>
      </c:tx>
      <c:overlay val="0"/>
      <c:spPr>
        <a:noFill/>
        <a:ln>
          <a:noFill/>
        </a:ln>
        <a:effectLst/>
      </c:spPr>
    </c:title>
    <c:autoTitleDeleted val="0"/>
    <c:plotArea>
      <c:layout/>
      <c:lineChart>
        <c:grouping val="standard"/>
        <c:varyColors val="1"/>
        <c:ser>
          <c:idx val="0"/>
          <c:order val="0"/>
          <c:marker>
            <c:symbol val="circle"/>
            <c:size val="6"/>
          </c:marker>
          <c:dPt>
            <c:idx val="0"/>
            <c:marker>
              <c:spPr>
                <a:solidFill>
                  <a:schemeClr val="accent1">
                    <a:alpha val="85000"/>
                  </a:schemeClr>
                </a:solidFill>
                <a:ln>
                  <a:noFill/>
                </a:ln>
                <a:effectLst/>
              </c:spPr>
            </c:marker>
            <c:bubble3D val="0"/>
            <c:spPr>
              <a:ln w="31750" cap="rnd">
                <a:solidFill>
                  <a:schemeClr val="accent1">
                    <a:alpha val="85000"/>
                  </a:schemeClr>
                </a:solidFill>
                <a:round/>
              </a:ln>
              <a:effectLst/>
            </c:spPr>
            <c:extLst>
              <c:ext xmlns:c16="http://schemas.microsoft.com/office/drawing/2014/chart" uri="{C3380CC4-5D6E-409C-BE32-E72D297353CC}">
                <c16:uniqueId val="{00000001-2B16-4A06-BA17-DF7B92C4DE82}"/>
              </c:ext>
            </c:extLst>
          </c:dPt>
          <c:dPt>
            <c:idx val="1"/>
            <c:marker>
              <c:spPr>
                <a:solidFill>
                  <a:schemeClr val="accent2">
                    <a:alpha val="85000"/>
                  </a:schemeClr>
                </a:solidFill>
                <a:ln>
                  <a:noFill/>
                </a:ln>
                <a:effectLst/>
              </c:spPr>
            </c:marker>
            <c:bubble3D val="0"/>
            <c:spPr>
              <a:ln w="31750" cap="rnd">
                <a:solidFill>
                  <a:schemeClr val="accent2">
                    <a:alpha val="85000"/>
                  </a:schemeClr>
                </a:solidFill>
                <a:round/>
              </a:ln>
              <a:effectLst/>
            </c:spPr>
            <c:extLst>
              <c:ext xmlns:c16="http://schemas.microsoft.com/office/drawing/2014/chart" uri="{C3380CC4-5D6E-409C-BE32-E72D297353CC}">
                <c16:uniqueId val="{00000003-2B16-4A06-BA17-DF7B92C4DE82}"/>
              </c:ext>
            </c:extLst>
          </c:dPt>
          <c:dPt>
            <c:idx val="2"/>
            <c:marker>
              <c:spPr>
                <a:solidFill>
                  <a:schemeClr val="accent3">
                    <a:alpha val="85000"/>
                  </a:schemeClr>
                </a:solidFill>
                <a:ln>
                  <a:noFill/>
                </a:ln>
                <a:effectLst/>
              </c:spPr>
            </c:marker>
            <c:bubble3D val="0"/>
            <c:spPr>
              <a:ln w="31750" cap="rnd">
                <a:solidFill>
                  <a:schemeClr val="accent3">
                    <a:alpha val="85000"/>
                  </a:schemeClr>
                </a:solidFill>
                <a:round/>
              </a:ln>
              <a:effectLst/>
            </c:spPr>
            <c:extLst>
              <c:ext xmlns:c16="http://schemas.microsoft.com/office/drawing/2014/chart" uri="{C3380CC4-5D6E-409C-BE32-E72D297353CC}">
                <c16:uniqueId val="{00000005-2B16-4A06-BA17-DF7B92C4DE82}"/>
              </c:ext>
            </c:extLst>
          </c:dPt>
          <c:dPt>
            <c:idx val="3"/>
            <c:marker>
              <c:spPr>
                <a:solidFill>
                  <a:schemeClr val="accent4">
                    <a:alpha val="85000"/>
                  </a:schemeClr>
                </a:solidFill>
                <a:ln>
                  <a:noFill/>
                </a:ln>
                <a:effectLst/>
              </c:spPr>
            </c:marker>
            <c:bubble3D val="0"/>
            <c:spPr>
              <a:ln w="31750" cap="rnd">
                <a:solidFill>
                  <a:schemeClr val="accent4">
                    <a:alpha val="85000"/>
                  </a:schemeClr>
                </a:solidFill>
                <a:round/>
              </a:ln>
              <a:effectLst/>
            </c:spPr>
            <c:extLst>
              <c:ext xmlns:c16="http://schemas.microsoft.com/office/drawing/2014/chart" uri="{C3380CC4-5D6E-409C-BE32-E72D297353CC}">
                <c16:uniqueId val="{00000007-2B16-4A06-BA17-DF7B92C4DE82}"/>
              </c:ext>
            </c:extLst>
          </c:dPt>
          <c:dPt>
            <c:idx val="4"/>
            <c:marker>
              <c:spPr>
                <a:solidFill>
                  <a:schemeClr val="accent5">
                    <a:alpha val="85000"/>
                  </a:schemeClr>
                </a:solidFill>
                <a:ln>
                  <a:noFill/>
                </a:ln>
                <a:effectLst/>
              </c:spPr>
            </c:marker>
            <c:bubble3D val="0"/>
            <c:spPr>
              <a:ln w="31750" cap="rnd">
                <a:solidFill>
                  <a:schemeClr val="accent5">
                    <a:alpha val="85000"/>
                  </a:schemeClr>
                </a:solidFill>
                <a:round/>
              </a:ln>
              <a:effectLst/>
            </c:spPr>
            <c:extLst>
              <c:ext xmlns:c16="http://schemas.microsoft.com/office/drawing/2014/chart" uri="{C3380CC4-5D6E-409C-BE32-E72D297353CC}">
                <c16:uniqueId val="{00000009-2B16-4A06-BA17-DF7B92C4DE82}"/>
              </c:ext>
            </c:extLst>
          </c:dPt>
          <c:dPt>
            <c:idx val="5"/>
            <c:marker>
              <c:spPr>
                <a:solidFill>
                  <a:schemeClr val="accent6">
                    <a:alpha val="85000"/>
                  </a:schemeClr>
                </a:solidFill>
                <a:ln>
                  <a:noFill/>
                </a:ln>
                <a:effectLst/>
              </c:spPr>
            </c:marker>
            <c:bubble3D val="0"/>
            <c:spPr>
              <a:ln w="31750" cap="rnd">
                <a:solidFill>
                  <a:schemeClr val="accent6">
                    <a:alpha val="85000"/>
                  </a:schemeClr>
                </a:solidFill>
                <a:round/>
              </a:ln>
              <a:effectLst/>
            </c:spPr>
            <c:extLst>
              <c:ext xmlns:c16="http://schemas.microsoft.com/office/drawing/2014/chart" uri="{C3380CC4-5D6E-409C-BE32-E72D297353CC}">
                <c16:uniqueId val="{0000000B-2B16-4A06-BA17-DF7B92C4DE82}"/>
              </c:ext>
            </c:extLst>
          </c:dPt>
          <c:dPt>
            <c:idx val="6"/>
            <c:marker>
              <c:spPr>
                <a:solidFill>
                  <a:schemeClr val="accent1">
                    <a:lumMod val="60000"/>
                    <a:alpha val="85000"/>
                  </a:schemeClr>
                </a:solidFill>
                <a:ln>
                  <a:noFill/>
                </a:ln>
                <a:effectLst/>
              </c:spPr>
            </c:marker>
            <c:bubble3D val="0"/>
            <c:spPr>
              <a:ln w="31750" cap="rnd">
                <a:solidFill>
                  <a:schemeClr val="accent1">
                    <a:lumMod val="60000"/>
                    <a:alpha val="85000"/>
                  </a:schemeClr>
                </a:solidFill>
                <a:round/>
              </a:ln>
              <a:effectLst/>
            </c:spPr>
            <c:extLst>
              <c:ext xmlns:c16="http://schemas.microsoft.com/office/drawing/2014/chart" uri="{C3380CC4-5D6E-409C-BE32-E72D297353CC}">
                <c16:uniqueId val="{0000000D-2B16-4A06-BA17-DF7B92C4DE82}"/>
              </c:ext>
            </c:extLst>
          </c:dPt>
          <c:dPt>
            <c:idx val="7"/>
            <c:marker>
              <c:spPr>
                <a:solidFill>
                  <a:schemeClr val="accent2">
                    <a:lumMod val="60000"/>
                    <a:alpha val="85000"/>
                  </a:schemeClr>
                </a:solidFill>
                <a:ln>
                  <a:noFill/>
                </a:ln>
                <a:effectLst/>
              </c:spPr>
            </c:marker>
            <c:bubble3D val="0"/>
            <c:spPr>
              <a:ln w="31750" cap="rnd">
                <a:solidFill>
                  <a:schemeClr val="accent2">
                    <a:lumMod val="60000"/>
                    <a:alpha val="85000"/>
                  </a:schemeClr>
                </a:solidFill>
                <a:round/>
              </a:ln>
              <a:effectLst/>
            </c:spPr>
            <c:extLst>
              <c:ext xmlns:c16="http://schemas.microsoft.com/office/drawing/2014/chart" uri="{C3380CC4-5D6E-409C-BE32-E72D297353CC}">
                <c16:uniqueId val="{0000000F-2B16-4A06-BA17-DF7B92C4DE82}"/>
              </c:ext>
            </c:extLst>
          </c:dPt>
          <c:dPt>
            <c:idx val="8"/>
            <c:marker>
              <c:spPr>
                <a:solidFill>
                  <a:schemeClr val="accent3">
                    <a:lumMod val="60000"/>
                    <a:alpha val="85000"/>
                  </a:schemeClr>
                </a:solidFill>
                <a:ln>
                  <a:noFill/>
                </a:ln>
                <a:effectLst/>
              </c:spPr>
            </c:marker>
            <c:bubble3D val="0"/>
            <c:spPr>
              <a:ln w="31750" cap="rnd">
                <a:solidFill>
                  <a:schemeClr val="accent3">
                    <a:lumMod val="60000"/>
                    <a:alpha val="85000"/>
                  </a:schemeClr>
                </a:solidFill>
                <a:round/>
              </a:ln>
              <a:effectLst/>
            </c:spPr>
            <c:extLst>
              <c:ext xmlns:c16="http://schemas.microsoft.com/office/drawing/2014/chart" uri="{C3380CC4-5D6E-409C-BE32-E72D297353CC}">
                <c16:uniqueId val="{00000011-2B16-4A06-BA17-DF7B92C4DE82}"/>
              </c:ext>
            </c:extLst>
          </c:dPt>
          <c:dPt>
            <c:idx val="9"/>
            <c:marker>
              <c:spPr>
                <a:solidFill>
                  <a:schemeClr val="accent4">
                    <a:lumMod val="60000"/>
                    <a:alpha val="85000"/>
                  </a:schemeClr>
                </a:solidFill>
                <a:ln>
                  <a:noFill/>
                </a:ln>
                <a:effectLst/>
              </c:spPr>
            </c:marker>
            <c:bubble3D val="0"/>
            <c:spPr>
              <a:ln w="31750" cap="rnd">
                <a:solidFill>
                  <a:schemeClr val="accent4">
                    <a:lumMod val="60000"/>
                    <a:alpha val="85000"/>
                  </a:schemeClr>
                </a:solidFill>
                <a:round/>
              </a:ln>
              <a:effectLst/>
            </c:spPr>
            <c:extLst>
              <c:ext xmlns:c16="http://schemas.microsoft.com/office/drawing/2014/chart" uri="{C3380CC4-5D6E-409C-BE32-E72D297353CC}">
                <c16:uniqueId val="{00000013-2B16-4A06-BA17-DF7B92C4DE82}"/>
              </c:ext>
            </c:extLst>
          </c:dPt>
          <c:dPt>
            <c:idx val="10"/>
            <c:marker>
              <c:spPr>
                <a:solidFill>
                  <a:schemeClr val="accent5">
                    <a:lumMod val="60000"/>
                    <a:alpha val="85000"/>
                  </a:schemeClr>
                </a:solidFill>
                <a:ln>
                  <a:noFill/>
                </a:ln>
                <a:effectLst/>
              </c:spPr>
            </c:marker>
            <c:bubble3D val="0"/>
            <c:spPr>
              <a:ln w="31750" cap="rnd">
                <a:solidFill>
                  <a:schemeClr val="accent5">
                    <a:lumMod val="60000"/>
                    <a:alpha val="85000"/>
                  </a:schemeClr>
                </a:solidFill>
                <a:round/>
              </a:ln>
              <a:effectLst/>
            </c:spPr>
            <c:extLst>
              <c:ext xmlns:c16="http://schemas.microsoft.com/office/drawing/2014/chart" uri="{C3380CC4-5D6E-409C-BE32-E72D297353CC}">
                <c16:uniqueId val="{00000015-2B16-4A06-BA17-DF7B92C4DE82}"/>
              </c:ext>
            </c:extLst>
          </c:dPt>
          <c:dPt>
            <c:idx val="11"/>
            <c:marker>
              <c:spPr>
                <a:solidFill>
                  <a:schemeClr val="accent6">
                    <a:lumMod val="60000"/>
                    <a:alpha val="85000"/>
                  </a:schemeClr>
                </a:solidFill>
                <a:ln>
                  <a:noFill/>
                </a:ln>
                <a:effectLst/>
              </c:spPr>
            </c:marker>
            <c:bubble3D val="0"/>
            <c:spPr>
              <a:ln w="31750" cap="rnd">
                <a:solidFill>
                  <a:schemeClr val="accent6">
                    <a:lumMod val="60000"/>
                    <a:alpha val="85000"/>
                  </a:schemeClr>
                </a:solidFill>
                <a:round/>
              </a:ln>
              <a:effectLst/>
            </c:spPr>
            <c:extLst>
              <c:ext xmlns:c16="http://schemas.microsoft.com/office/drawing/2014/chart" uri="{C3380CC4-5D6E-409C-BE32-E72D297353CC}">
                <c16:uniqueId val="{00000017-2B16-4A06-BA17-DF7B92C4DE82}"/>
              </c:ext>
            </c:extLst>
          </c:dPt>
          <c:dLbls>
            <c:spPr>
              <a:noFill/>
              <a:ln>
                <a:noFill/>
              </a:ln>
              <a:effectLst/>
            </c:spPr>
            <c:txPr>
              <a:bodyPr rot="0" spcFirstLastPara="1" vertOverflow="clip" horzOverflow="clip" vert="horz" wrap="square" lIns="0" tIns="0" rIns="0" bIns="0" anchor="ctr" anchorCtr="1"/>
              <a:lstStyle/>
              <a:p>
                <a:pPr>
                  <a:defRPr sz="1050" b="1" i="0" u="none" strike="noStrike" kern="1200" baseline="0">
                    <a:ln>
                      <a:noFill/>
                    </a:ln>
                    <a:solidFill>
                      <a:schemeClr val="tx1"/>
                    </a:solidFill>
                    <a:effectLst>
                      <a:glow rad="63500">
                        <a:schemeClr val="bg1">
                          <a:alpha val="85000"/>
                        </a:schemeClr>
                      </a:glow>
                    </a:effectLst>
                    <a:latin typeface="Century Gothic" panose="020B0502020202020204" pitchFamily="34" charset="0"/>
                    <a:ea typeface="+mn-ea"/>
                    <a:cs typeface="+mn-cs"/>
                  </a:defRPr>
                </a:pPr>
                <a:endParaRPr lang="ru-RU"/>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numRef>
              <c:f>'Customers - EXAMPLE'!$C$16:$N$16</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 - EXAMPLE'!$C$18:$N$18</c:f>
              <c:numCache>
                <c:formatCode>0%</c:formatCode>
                <c:ptCount val="12"/>
                <c:pt idx="0">
                  <c:v>0.6</c:v>
                </c:pt>
                <c:pt idx="1">
                  <c:v>0.65</c:v>
                </c:pt>
                <c:pt idx="2">
                  <c:v>0.7</c:v>
                </c:pt>
                <c:pt idx="3">
                  <c:v>0.42857142857142855</c:v>
                </c:pt>
                <c:pt idx="4">
                  <c:v>0.375</c:v>
                </c:pt>
                <c:pt idx="5">
                  <c:v>0.37777777777777777</c:v>
                </c:pt>
                <c:pt idx="6">
                  <c:v>0.34</c:v>
                </c:pt>
                <c:pt idx="7">
                  <c:v>0.30357142857142855</c:v>
                </c:pt>
                <c:pt idx="8">
                  <c:v>0.2857142857142857</c:v>
                </c:pt>
                <c:pt idx="9">
                  <c:v>0.27027027027027029</c:v>
                </c:pt>
                <c:pt idx="10">
                  <c:v>0.32894736842105265</c:v>
                </c:pt>
                <c:pt idx="11">
                  <c:v>0.35294117647058826</c:v>
                </c:pt>
              </c:numCache>
            </c:numRef>
          </c:val>
          <c:smooth val="0"/>
          <c:extLst>
            <c:ext xmlns:c16="http://schemas.microsoft.com/office/drawing/2014/chart" uri="{C3380CC4-5D6E-409C-BE32-E72D297353CC}">
              <c16:uniqueId val="{00000000-1BED-0F42-A167-D100767BC77E}"/>
            </c:ext>
          </c:extLst>
        </c:ser>
        <c:dLbls>
          <c:showLegendKey val="0"/>
          <c:showVal val="1"/>
          <c:showCatName val="0"/>
          <c:showSerName val="0"/>
          <c:showPercent val="0"/>
          <c:showBubbleSize val="0"/>
        </c:dLbls>
        <c:marker val="1"/>
        <c:smooth val="0"/>
        <c:axId val="66379136"/>
        <c:axId val="66424832"/>
      </c:lineChart>
      <c:dateAx>
        <c:axId val="66379136"/>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6424832"/>
        <c:crosses val="autoZero"/>
        <c:auto val="1"/>
        <c:lblOffset val="100"/>
        <c:baseTimeUnit val="months"/>
      </c:dateAx>
      <c:valAx>
        <c:axId val="6642483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637913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WEBSITE</a:t>
            </a:r>
            <a:r>
              <a:rPr lang="en-US" baseline="0"/>
              <a:t> VISITS BY SOURCE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stacked"/>
        <c:varyColors val="0"/>
        <c:ser>
          <c:idx val="0"/>
          <c:order val="0"/>
          <c:tx>
            <c:strRef>
              <c:f>Visits!$B$4</c:f>
              <c:strCache>
                <c:ptCount val="1"/>
                <c:pt idx="0">
                  <c:v>Direct Traffic</c:v>
                </c:pt>
              </c:strCache>
            </c:strRef>
          </c:tx>
          <c:spPr>
            <a:solidFill>
              <a:schemeClr val="accent1">
                <a:alpha val="85000"/>
              </a:schemeClr>
            </a:solidFill>
            <a:ln w="9525" cap="flat" cmpd="sng" algn="ctr">
              <a:solidFill>
                <a:schemeClr val="lt1">
                  <a:alpha val="50000"/>
                </a:schemeClr>
              </a:solidFill>
              <a:round/>
            </a:ln>
            <a:effectLst/>
          </c:spPr>
          <c:invertIfNegative val="0"/>
          <c:cat>
            <c:numRef>
              <c:f>Visits!$C$3:$N$3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Visits!$C$4:$N$4</c:f>
              <c:numCache>
                <c:formatCode>0</c:formatCode>
                <c:ptCount val="12"/>
              </c:numCache>
            </c:numRef>
          </c:val>
          <c:extLst>
            <c:ext xmlns:c16="http://schemas.microsoft.com/office/drawing/2014/chart" uri="{C3380CC4-5D6E-409C-BE32-E72D297353CC}">
              <c16:uniqueId val="{00000000-E250-824B-ACC2-0422F3B6F1D7}"/>
            </c:ext>
          </c:extLst>
        </c:ser>
        <c:ser>
          <c:idx val="1"/>
          <c:order val="1"/>
          <c:tx>
            <c:strRef>
              <c:f>Visits!$B$5</c:f>
              <c:strCache>
                <c:ptCount val="1"/>
                <c:pt idx="0">
                  <c:v>Email Marketing</c:v>
                </c:pt>
              </c:strCache>
            </c:strRef>
          </c:tx>
          <c:spPr>
            <a:solidFill>
              <a:schemeClr val="accent2">
                <a:alpha val="85000"/>
              </a:schemeClr>
            </a:solidFill>
            <a:ln w="9525" cap="flat" cmpd="sng" algn="ctr">
              <a:solidFill>
                <a:schemeClr val="lt1">
                  <a:alpha val="50000"/>
                </a:schemeClr>
              </a:solidFill>
              <a:round/>
            </a:ln>
            <a:effectLst/>
          </c:spPr>
          <c:invertIfNegative val="0"/>
          <c:cat>
            <c:numRef>
              <c:f>Visits!$C$3:$N$3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Visits!$C$5:$N$5</c:f>
              <c:numCache>
                <c:formatCode>0</c:formatCode>
                <c:ptCount val="12"/>
              </c:numCache>
            </c:numRef>
          </c:val>
          <c:extLst>
            <c:ext xmlns:c16="http://schemas.microsoft.com/office/drawing/2014/chart" uri="{C3380CC4-5D6E-409C-BE32-E72D297353CC}">
              <c16:uniqueId val="{00000001-E250-824B-ACC2-0422F3B6F1D7}"/>
            </c:ext>
          </c:extLst>
        </c:ser>
        <c:ser>
          <c:idx val="2"/>
          <c:order val="2"/>
          <c:tx>
            <c:strRef>
              <c:f>Visits!$B$6</c:f>
              <c:strCache>
                <c:ptCount val="1"/>
                <c:pt idx="0">
                  <c:v>Organic Search</c:v>
                </c:pt>
              </c:strCache>
            </c:strRef>
          </c:tx>
          <c:spPr>
            <a:solidFill>
              <a:schemeClr val="accent3">
                <a:alpha val="85000"/>
              </a:schemeClr>
            </a:solidFill>
            <a:ln w="9525" cap="flat" cmpd="sng" algn="ctr">
              <a:solidFill>
                <a:schemeClr val="lt1">
                  <a:alpha val="50000"/>
                </a:schemeClr>
              </a:solidFill>
              <a:round/>
            </a:ln>
            <a:effectLst/>
          </c:spPr>
          <c:invertIfNegative val="0"/>
          <c:cat>
            <c:numRef>
              <c:f>Visits!$C$3:$N$3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Visits!$C$6:$N$6</c:f>
              <c:numCache>
                <c:formatCode>0</c:formatCode>
                <c:ptCount val="12"/>
              </c:numCache>
            </c:numRef>
          </c:val>
          <c:extLst>
            <c:ext xmlns:c16="http://schemas.microsoft.com/office/drawing/2014/chart" uri="{C3380CC4-5D6E-409C-BE32-E72D297353CC}">
              <c16:uniqueId val="{00000002-E250-824B-ACC2-0422F3B6F1D7}"/>
            </c:ext>
          </c:extLst>
        </c:ser>
        <c:ser>
          <c:idx val="3"/>
          <c:order val="3"/>
          <c:tx>
            <c:strRef>
              <c:f>Visits!$B$7</c:f>
              <c:strCache>
                <c:ptCount val="1"/>
                <c:pt idx="0">
                  <c:v>Paid Search</c:v>
                </c:pt>
              </c:strCache>
            </c:strRef>
          </c:tx>
          <c:spPr>
            <a:solidFill>
              <a:schemeClr val="accent4">
                <a:alpha val="85000"/>
              </a:schemeClr>
            </a:solidFill>
            <a:ln w="9525" cap="flat" cmpd="sng" algn="ctr">
              <a:solidFill>
                <a:schemeClr val="lt1">
                  <a:alpha val="50000"/>
                </a:schemeClr>
              </a:solidFill>
              <a:round/>
            </a:ln>
            <a:effectLst/>
          </c:spPr>
          <c:invertIfNegative val="0"/>
          <c:cat>
            <c:numRef>
              <c:f>Visits!$C$3:$N$3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Visits!$C$7:$N$7</c:f>
              <c:numCache>
                <c:formatCode>0</c:formatCode>
                <c:ptCount val="12"/>
              </c:numCache>
            </c:numRef>
          </c:val>
          <c:extLst>
            <c:ext xmlns:c16="http://schemas.microsoft.com/office/drawing/2014/chart" uri="{C3380CC4-5D6E-409C-BE32-E72D297353CC}">
              <c16:uniqueId val="{00000003-E250-824B-ACC2-0422F3B6F1D7}"/>
            </c:ext>
          </c:extLst>
        </c:ser>
        <c:ser>
          <c:idx val="4"/>
          <c:order val="4"/>
          <c:tx>
            <c:strRef>
              <c:f>Visits!$B$8</c:f>
              <c:strCache>
                <c:ptCount val="1"/>
                <c:pt idx="0">
                  <c:v>Referrals</c:v>
                </c:pt>
              </c:strCache>
            </c:strRef>
          </c:tx>
          <c:spPr>
            <a:solidFill>
              <a:schemeClr val="accent5">
                <a:alpha val="85000"/>
              </a:schemeClr>
            </a:solidFill>
            <a:ln w="9525" cap="flat" cmpd="sng" algn="ctr">
              <a:solidFill>
                <a:schemeClr val="lt1">
                  <a:alpha val="50000"/>
                </a:schemeClr>
              </a:solidFill>
              <a:round/>
            </a:ln>
            <a:effectLst/>
          </c:spPr>
          <c:invertIfNegative val="0"/>
          <c:cat>
            <c:numRef>
              <c:f>Visits!$C$3:$N$3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Visits!$C$8:$N$8</c:f>
              <c:numCache>
                <c:formatCode>0</c:formatCode>
                <c:ptCount val="12"/>
              </c:numCache>
            </c:numRef>
          </c:val>
          <c:extLst>
            <c:ext xmlns:c16="http://schemas.microsoft.com/office/drawing/2014/chart" uri="{C3380CC4-5D6E-409C-BE32-E72D297353CC}">
              <c16:uniqueId val="{00000004-E250-824B-ACC2-0422F3B6F1D7}"/>
            </c:ext>
          </c:extLst>
        </c:ser>
        <c:ser>
          <c:idx val="5"/>
          <c:order val="5"/>
          <c:tx>
            <c:strRef>
              <c:f>Visits!$B$9</c:f>
              <c:strCache>
                <c:ptCount val="1"/>
                <c:pt idx="0">
                  <c:v>Social Media</c:v>
                </c:pt>
              </c:strCache>
            </c:strRef>
          </c:tx>
          <c:spPr>
            <a:solidFill>
              <a:schemeClr val="accent6">
                <a:alpha val="85000"/>
              </a:schemeClr>
            </a:solidFill>
            <a:ln w="9525" cap="flat" cmpd="sng" algn="ctr">
              <a:solidFill>
                <a:schemeClr val="lt1">
                  <a:alpha val="50000"/>
                </a:schemeClr>
              </a:solidFill>
              <a:round/>
            </a:ln>
            <a:effectLst/>
          </c:spPr>
          <c:invertIfNegative val="0"/>
          <c:cat>
            <c:numRef>
              <c:f>Visits!$C$3:$N$3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Visits!$C$9:$N$9</c:f>
              <c:numCache>
                <c:formatCode>0</c:formatCode>
                <c:ptCount val="12"/>
              </c:numCache>
            </c:numRef>
          </c:val>
          <c:extLst>
            <c:ext xmlns:c16="http://schemas.microsoft.com/office/drawing/2014/chart" uri="{C3380CC4-5D6E-409C-BE32-E72D297353CC}">
              <c16:uniqueId val="{00000005-E250-824B-ACC2-0422F3B6F1D7}"/>
            </c:ext>
          </c:extLst>
        </c:ser>
        <c:ser>
          <c:idx val="6"/>
          <c:order val="6"/>
          <c:tx>
            <c:strRef>
              <c:f>Visits!$B$10</c:f>
              <c:strCache>
                <c:ptCount val="1"/>
                <c:pt idx="0">
                  <c:v>Other Campaigns</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Visits!$C$3:$N$3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Visits!$C$10:$N$10</c:f>
              <c:numCache>
                <c:formatCode>0</c:formatCode>
                <c:ptCount val="12"/>
              </c:numCache>
            </c:numRef>
          </c:val>
          <c:extLst>
            <c:ext xmlns:c16="http://schemas.microsoft.com/office/drawing/2014/chart" uri="{C3380CC4-5D6E-409C-BE32-E72D297353CC}">
              <c16:uniqueId val="{00000006-E250-824B-ACC2-0422F3B6F1D7}"/>
            </c:ext>
          </c:extLst>
        </c:ser>
        <c:ser>
          <c:idx val="7"/>
          <c:order val="7"/>
          <c:tx>
            <c:strRef>
              <c:f>Visits!$B$11</c:f>
              <c:strCache>
                <c:ptCount val="1"/>
                <c:pt idx="0">
                  <c:v>Offline Sources</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Visits!$C$3:$N$3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Visits!$C$11:$N$11</c:f>
              <c:numCache>
                <c:formatCode>0</c:formatCode>
                <c:ptCount val="12"/>
              </c:numCache>
            </c:numRef>
          </c:val>
          <c:extLst>
            <c:ext xmlns:c16="http://schemas.microsoft.com/office/drawing/2014/chart" uri="{C3380CC4-5D6E-409C-BE32-E72D297353CC}">
              <c16:uniqueId val="{00000007-E250-824B-ACC2-0422F3B6F1D7}"/>
            </c:ext>
          </c:extLst>
        </c:ser>
        <c:dLbls>
          <c:showLegendKey val="0"/>
          <c:showVal val="0"/>
          <c:showCatName val="0"/>
          <c:showSerName val="0"/>
          <c:showPercent val="0"/>
          <c:showBubbleSize val="0"/>
        </c:dLbls>
        <c:gapWidth val="150"/>
        <c:overlap val="100"/>
        <c:axId val="63654528"/>
        <c:axId val="63656320"/>
      </c:barChart>
      <c:dateAx>
        <c:axId val="63654528"/>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3656320"/>
        <c:crosses val="autoZero"/>
        <c:auto val="1"/>
        <c:lblOffset val="100"/>
        <c:baseTimeUnit val="months"/>
      </c:dateAx>
      <c:valAx>
        <c:axId val="636563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36545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1"/>
        <c:ser>
          <c:idx val="0"/>
          <c:order val="0"/>
          <c:tx>
            <c:strRef>
              <c:f>'Conversion Rates - EXAMPLE'!$B$9</c:f>
              <c:strCache>
                <c:ptCount val="1"/>
                <c:pt idx="0">
                  <c:v>VISIT TO LEAD %</c:v>
                </c:pt>
              </c:strCache>
            </c:strRef>
          </c:tx>
          <c:marker>
            <c:symbol val="circle"/>
            <c:size val="35"/>
            <c:spPr>
              <a:ln>
                <a:noFill/>
              </a:ln>
            </c:spPr>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0-D7D9-244A-B2CA-E440D22F834C}"/>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1-D7D9-244A-B2CA-E440D22F834C}"/>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2-D7D9-244A-B2CA-E440D22F834C}"/>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3-D7D9-244A-B2CA-E440D22F834C}"/>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4-D7D9-244A-B2CA-E440D22F834C}"/>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5-D7D9-244A-B2CA-E440D22F834C}"/>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6-D7D9-244A-B2CA-E440D22F834C}"/>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7-D7D9-244A-B2CA-E440D22F834C}"/>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08-D7D9-244A-B2CA-E440D22F834C}"/>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09-D7D9-244A-B2CA-E440D22F834C}"/>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0A-D7D9-244A-B2CA-E440D22F834C}"/>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0B-D7D9-244A-B2CA-E440D22F834C}"/>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0-D7D9-244A-B2CA-E440D22F834C}"/>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D7D9-244A-B2CA-E440D22F834C}"/>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2-D7D9-244A-B2CA-E440D22F834C}"/>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D7D9-244A-B2CA-E440D22F834C}"/>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4-D7D9-244A-B2CA-E440D22F834C}"/>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D7D9-244A-B2CA-E440D22F834C}"/>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6-D7D9-244A-B2CA-E440D22F834C}"/>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D7D9-244A-B2CA-E440D22F834C}"/>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8-D7D9-244A-B2CA-E440D22F834C}"/>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D7D9-244A-B2CA-E440D22F834C}"/>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A-D7D9-244A-B2CA-E440D22F834C}"/>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D7D9-244A-B2CA-E440D22F834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'Conversion Rates - EXAMPLE'!$C$8:$N$8</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'Conversion Rates - EXAMPLE'!$C$9:$N$9</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0-B719-46DC-BDE8-34EB4B523735}"/>
            </c:ext>
          </c:extLst>
        </c:ser>
        <c:dLbls>
          <c:dLblPos val="ctr"/>
          <c:showLegendKey val="0"/>
          <c:showVal val="1"/>
          <c:showCatName val="0"/>
          <c:showSerName val="0"/>
          <c:showPercent val="0"/>
          <c:showBubbleSize val="0"/>
        </c:dLbls>
        <c:marker val="1"/>
        <c:smooth val="0"/>
        <c:axId val="64512768"/>
        <c:axId val="64514304"/>
      </c:lineChart>
      <c:dateAx>
        <c:axId val="64512768"/>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4514304"/>
        <c:crosses val="autoZero"/>
        <c:auto val="1"/>
        <c:lblOffset val="100"/>
        <c:baseTimeUnit val="months"/>
      </c:dateAx>
      <c:valAx>
        <c:axId val="6451430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51276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ru-RU"/>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sz="1800"/>
              <a:t>LEAD TO CUSTOMER %</a:t>
            </a:r>
          </a:p>
        </c:rich>
      </c:tx>
      <c:overlay val="0"/>
      <c:spPr>
        <a:noFill/>
        <a:ln>
          <a:noFill/>
        </a:ln>
        <a:effectLst/>
      </c:spPr>
    </c:title>
    <c:autoTitleDeleted val="0"/>
    <c:plotArea>
      <c:layout/>
      <c:lineChart>
        <c:grouping val="standard"/>
        <c:varyColors val="1"/>
        <c:ser>
          <c:idx val="0"/>
          <c:order val="0"/>
          <c:marker>
            <c:symbol val="circle"/>
            <c:size val="35"/>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0-5247-1F4D-B25C-B737F10BE87C}"/>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1-5247-1F4D-B25C-B737F10BE87C}"/>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2-5247-1F4D-B25C-B737F10BE87C}"/>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3-5247-1F4D-B25C-B737F10BE87C}"/>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4-5247-1F4D-B25C-B737F10BE87C}"/>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5-5247-1F4D-B25C-B737F10BE87C}"/>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6-5247-1F4D-B25C-B737F10BE87C}"/>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7-5247-1F4D-B25C-B737F10BE87C}"/>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08-5247-1F4D-B25C-B737F10BE87C}"/>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09-5247-1F4D-B25C-B737F10BE87C}"/>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0A-5247-1F4D-B25C-B737F10BE87C}"/>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0B-5247-1F4D-B25C-B737F10BE87C}"/>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0-5247-1F4D-B25C-B737F10BE87C}"/>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5247-1F4D-B25C-B737F10BE87C}"/>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2-5247-1F4D-B25C-B737F10BE87C}"/>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5247-1F4D-B25C-B737F10BE87C}"/>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4-5247-1F4D-B25C-B737F10BE87C}"/>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5247-1F4D-B25C-B737F10BE87C}"/>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6-5247-1F4D-B25C-B737F10BE87C}"/>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5247-1F4D-B25C-B737F10BE87C}"/>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8-5247-1F4D-B25C-B737F10BE87C}"/>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5247-1F4D-B25C-B737F10BE87C}"/>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A-5247-1F4D-B25C-B737F10BE87C}"/>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5247-1F4D-B25C-B737F10BE87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'Conversion Rates - EXAMPLE'!$C$8:$N$8</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'Conversion Rates - EXAMPLE'!$C$10:$N$10</c:f>
              <c:numCache>
                <c:formatCode>0%</c:formatCode>
                <c:ptCount val="12"/>
                <c:pt idx="0">
                  <c:v>1.3422818791946308E-2</c:v>
                </c:pt>
                <c:pt idx="1">
                  <c:v>1.4508928571428572E-2</c:v>
                </c:pt>
                <c:pt idx="2">
                  <c:v>1.5590200445434299E-2</c:v>
                </c:pt>
                <c:pt idx="3">
                  <c:v>1.6666666666666666E-2</c:v>
                </c:pt>
                <c:pt idx="4">
                  <c:v>1.662971175166297E-2</c:v>
                </c:pt>
                <c:pt idx="5">
                  <c:v>1.8805309734513276E-2</c:v>
                </c:pt>
                <c:pt idx="6">
                  <c:v>1.8763796909492272E-2</c:v>
                </c:pt>
                <c:pt idx="7">
                  <c:v>1.8722466960352423E-2</c:v>
                </c:pt>
                <c:pt idx="8">
                  <c:v>1.9780219780219779E-2</c:v>
                </c:pt>
                <c:pt idx="9">
                  <c:v>2.1929824561403508E-2</c:v>
                </c:pt>
                <c:pt idx="10">
                  <c:v>1.5024038461538462E-2</c:v>
                </c:pt>
                <c:pt idx="11">
                  <c:v>1.7482517482517484E-2</c:v>
                </c:pt>
              </c:numCache>
            </c:numRef>
          </c:val>
          <c:smooth val="0"/>
          <c:extLst>
            <c:ext xmlns:c16="http://schemas.microsoft.com/office/drawing/2014/chart" uri="{C3380CC4-5D6E-409C-BE32-E72D297353CC}">
              <c16:uniqueId val="{00000000-46CF-4359-9FFA-73E03B2940DB}"/>
            </c:ext>
          </c:extLst>
        </c:ser>
        <c:dLbls>
          <c:dLblPos val="ctr"/>
          <c:showLegendKey val="0"/>
          <c:showVal val="1"/>
          <c:showCatName val="0"/>
          <c:showSerName val="0"/>
          <c:showPercent val="0"/>
          <c:showBubbleSize val="0"/>
        </c:dLbls>
        <c:marker val="1"/>
        <c:smooth val="0"/>
        <c:axId val="65731200"/>
        <c:axId val="66736512"/>
      </c:lineChart>
      <c:dateAx>
        <c:axId val="65731200"/>
        <c:scaling>
          <c:orientation val="minMax"/>
        </c:scaling>
        <c:delete val="0"/>
        <c:axPos val="b"/>
        <c:numFmt formatCode="[$-409]mmm\-yy;@" sourceLinked="1"/>
        <c:majorTickMark val="out"/>
        <c:minorTickMark val="none"/>
        <c:tickLblPos val="low"/>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6736512"/>
        <c:crosses val="autoZero"/>
        <c:auto val="1"/>
        <c:lblOffset val="100"/>
        <c:baseTimeUnit val="months"/>
      </c:dateAx>
      <c:valAx>
        <c:axId val="6673651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573120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ru-RU"/>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VISIT TO CUSTOMER %</a:t>
            </a:r>
          </a:p>
        </c:rich>
      </c:tx>
      <c:overlay val="0"/>
      <c:spPr>
        <a:noFill/>
        <a:ln>
          <a:noFill/>
        </a:ln>
        <a:effectLst/>
      </c:spPr>
    </c:title>
    <c:autoTitleDeleted val="0"/>
    <c:plotArea>
      <c:layout/>
      <c:lineChart>
        <c:grouping val="standard"/>
        <c:varyColors val="1"/>
        <c:ser>
          <c:idx val="0"/>
          <c:order val="0"/>
          <c:marker>
            <c:symbol val="circle"/>
            <c:size val="35"/>
            <c:spPr>
              <a:ln>
                <a:noFill/>
              </a:ln>
            </c:spPr>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0-A784-4743-A5B4-BFB1531FBB5E}"/>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1-A784-4743-A5B4-BFB1531FBB5E}"/>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2-A784-4743-A5B4-BFB1531FBB5E}"/>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3-A784-4743-A5B4-BFB1531FBB5E}"/>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4-A784-4743-A5B4-BFB1531FBB5E}"/>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5-A784-4743-A5B4-BFB1531FBB5E}"/>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6-A784-4743-A5B4-BFB1531FBB5E}"/>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7-A784-4743-A5B4-BFB1531FBB5E}"/>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08-A784-4743-A5B4-BFB1531FBB5E}"/>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09-A784-4743-A5B4-BFB1531FBB5E}"/>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0A-A784-4743-A5B4-BFB1531FBB5E}"/>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0B-A784-4743-A5B4-BFB1531FBB5E}"/>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0-A784-4743-A5B4-BFB1531FBB5E}"/>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A784-4743-A5B4-BFB1531FBB5E}"/>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2-A784-4743-A5B4-BFB1531FBB5E}"/>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A784-4743-A5B4-BFB1531FBB5E}"/>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4-A784-4743-A5B4-BFB1531FBB5E}"/>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A784-4743-A5B4-BFB1531FBB5E}"/>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6-A784-4743-A5B4-BFB1531FBB5E}"/>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A784-4743-A5B4-BFB1531FBB5E}"/>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8-A784-4743-A5B4-BFB1531FBB5E}"/>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A784-4743-A5B4-BFB1531FBB5E}"/>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A-A784-4743-A5B4-BFB1531FBB5E}"/>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A784-4743-A5B4-BFB1531FBB5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'Conversion Rates - EXAMPLE'!$C$8:$N$8</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'Conversion Rates - EXAMPLE'!$C$11:$N$11</c:f>
              <c:numCache>
                <c:formatCode>0%</c:formatCode>
                <c:ptCount val="12"/>
                <c:pt idx="0">
                  <c:v>1.3422818791946308E-2</c:v>
                </c:pt>
                <c:pt idx="1">
                  <c:v>1.4508928571428572E-2</c:v>
                </c:pt>
                <c:pt idx="2">
                  <c:v>1.5590200445434299E-2</c:v>
                </c:pt>
                <c:pt idx="3">
                  <c:v>1.6666666666666666E-2</c:v>
                </c:pt>
                <c:pt idx="4">
                  <c:v>1.662971175166297E-2</c:v>
                </c:pt>
                <c:pt idx="5">
                  <c:v>1.8805309734513276E-2</c:v>
                </c:pt>
                <c:pt idx="6">
                  <c:v>1.8763796909492272E-2</c:v>
                </c:pt>
                <c:pt idx="7">
                  <c:v>1.8722466960352423E-2</c:v>
                </c:pt>
                <c:pt idx="8">
                  <c:v>1.9780219780219779E-2</c:v>
                </c:pt>
                <c:pt idx="9">
                  <c:v>2.1929824561403508E-2</c:v>
                </c:pt>
                <c:pt idx="10">
                  <c:v>1.5024038461538462E-2</c:v>
                </c:pt>
                <c:pt idx="11">
                  <c:v>1.7482517482517484E-2</c:v>
                </c:pt>
              </c:numCache>
            </c:numRef>
          </c:val>
          <c:smooth val="0"/>
          <c:extLst>
            <c:ext xmlns:c16="http://schemas.microsoft.com/office/drawing/2014/chart" uri="{C3380CC4-5D6E-409C-BE32-E72D297353CC}">
              <c16:uniqueId val="{00000000-BAA7-409E-8B84-6F83F9C98A8E}"/>
            </c:ext>
          </c:extLst>
        </c:ser>
        <c:dLbls>
          <c:dLblPos val="ctr"/>
          <c:showLegendKey val="0"/>
          <c:showVal val="1"/>
          <c:showCatName val="0"/>
          <c:showSerName val="0"/>
          <c:showPercent val="0"/>
          <c:showBubbleSize val="0"/>
        </c:dLbls>
        <c:marker val="1"/>
        <c:smooth val="0"/>
        <c:axId val="67093248"/>
        <c:axId val="67094784"/>
      </c:lineChart>
      <c:dateAx>
        <c:axId val="67093248"/>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7094784"/>
        <c:crosses val="autoZero"/>
        <c:auto val="1"/>
        <c:lblOffset val="100"/>
        <c:baseTimeUnit val="months"/>
      </c:dateAx>
      <c:valAx>
        <c:axId val="6709478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709324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TOTAL WEBSITE VISITS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1"/>
        <c:ser>
          <c:idx val="0"/>
          <c:order val="0"/>
          <c:tx>
            <c:strRef>
              <c:f>Visits!$B$13</c:f>
              <c:strCache>
                <c:ptCount val="1"/>
                <c:pt idx="0">
                  <c:v>TOTAL</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656B-5E45-8644-DFAD73799452}"/>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656B-5E45-8644-DFAD73799452}"/>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656B-5E45-8644-DFAD73799452}"/>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656B-5E45-8644-DFAD73799452}"/>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656B-5E45-8644-DFAD73799452}"/>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656B-5E45-8644-DFAD73799452}"/>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656B-5E45-8644-DFAD73799452}"/>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656B-5E45-8644-DFAD73799452}"/>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656B-5E45-8644-DFAD73799452}"/>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3-656B-5E45-8644-DFAD73799452}"/>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5-656B-5E45-8644-DFAD73799452}"/>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7-656B-5E45-8644-DFAD73799452}"/>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656B-5E45-8644-DFAD73799452}"/>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656B-5E45-8644-DFAD73799452}"/>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656B-5E45-8644-DFAD73799452}"/>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656B-5E45-8644-DFAD73799452}"/>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656B-5E45-8644-DFAD73799452}"/>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656B-5E45-8644-DFAD73799452}"/>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D-656B-5E45-8644-DFAD73799452}"/>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F-656B-5E45-8644-DFAD73799452}"/>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1-656B-5E45-8644-DFAD73799452}"/>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3-656B-5E45-8644-DFAD73799452}"/>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5-656B-5E45-8644-DFAD73799452}"/>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7-656B-5E45-8644-DFAD7379945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Visits!$C$12:$N$12</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Visits!$C$13:$N$13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656B-5E45-8644-DFAD73799452}"/>
            </c:ext>
          </c:extLst>
        </c:ser>
        <c:dLbls>
          <c:dLblPos val="ctr"/>
          <c:showLegendKey val="0"/>
          <c:showVal val="1"/>
          <c:showCatName val="0"/>
          <c:showSerName val="0"/>
          <c:showPercent val="0"/>
          <c:showBubbleSize val="0"/>
        </c:dLbls>
        <c:gapWidth val="23"/>
        <c:axId val="63750528"/>
        <c:axId val="63752064"/>
      </c:barChart>
      <c:dateAx>
        <c:axId val="63750528"/>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3752064"/>
        <c:crosses val="autoZero"/>
        <c:auto val="1"/>
        <c:lblOffset val="100"/>
        <c:baseTimeUnit val="months"/>
      </c:dateAx>
      <c:valAx>
        <c:axId val="637520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375052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LEADS GENERATED </a:t>
            </a:r>
            <a:r>
              <a:rPr lang="en-US" baseline="0"/>
              <a:t>BY SOURCE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stacked"/>
        <c:varyColors val="0"/>
        <c:ser>
          <c:idx val="0"/>
          <c:order val="0"/>
          <c:tx>
            <c:strRef>
              <c:f>Leads!$B$4</c:f>
              <c:strCache>
                <c:ptCount val="1"/>
                <c:pt idx="0">
                  <c:v>Direct Traffic</c:v>
                </c:pt>
              </c:strCache>
            </c:strRef>
          </c:tx>
          <c:spPr>
            <a:solidFill>
              <a:schemeClr val="accent1">
                <a:alpha val="85000"/>
              </a:schemeClr>
            </a:solidFill>
            <a:ln w="9525" cap="flat" cmpd="sng" algn="ctr">
              <a:solidFill>
                <a:schemeClr val="lt1">
                  <a:alpha val="50000"/>
                </a:schemeClr>
              </a:solidFill>
              <a:round/>
            </a:ln>
            <a:effectLst/>
          </c:spPr>
          <c:invertIfNegative val="0"/>
          <c:cat>
            <c:numRef>
              <c:f>Leads!$C$3:$N$3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Leads!$C$4:$N$4</c:f>
              <c:numCache>
                <c:formatCode>0</c:formatCode>
                <c:ptCount val="12"/>
              </c:numCache>
            </c:numRef>
          </c:val>
          <c:extLst>
            <c:ext xmlns:c16="http://schemas.microsoft.com/office/drawing/2014/chart" uri="{C3380CC4-5D6E-409C-BE32-E72D297353CC}">
              <c16:uniqueId val="{00000000-16D5-D746-8A74-2835F4DBE804}"/>
            </c:ext>
          </c:extLst>
        </c:ser>
        <c:ser>
          <c:idx val="1"/>
          <c:order val="1"/>
          <c:tx>
            <c:strRef>
              <c:f>Leads!$B$5</c:f>
              <c:strCache>
                <c:ptCount val="1"/>
                <c:pt idx="0">
                  <c:v>Email Marketing</c:v>
                </c:pt>
              </c:strCache>
            </c:strRef>
          </c:tx>
          <c:spPr>
            <a:solidFill>
              <a:schemeClr val="accent2">
                <a:alpha val="85000"/>
              </a:schemeClr>
            </a:solidFill>
            <a:ln w="9525" cap="flat" cmpd="sng" algn="ctr">
              <a:solidFill>
                <a:schemeClr val="lt1">
                  <a:alpha val="50000"/>
                </a:schemeClr>
              </a:solidFill>
              <a:round/>
            </a:ln>
            <a:effectLst/>
          </c:spPr>
          <c:invertIfNegative val="0"/>
          <c:cat>
            <c:numRef>
              <c:f>Leads!$C$3:$N$3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Leads!$C$5:$N$5</c:f>
              <c:numCache>
                <c:formatCode>0</c:formatCode>
                <c:ptCount val="12"/>
              </c:numCache>
            </c:numRef>
          </c:val>
          <c:extLst>
            <c:ext xmlns:c16="http://schemas.microsoft.com/office/drawing/2014/chart" uri="{C3380CC4-5D6E-409C-BE32-E72D297353CC}">
              <c16:uniqueId val="{00000001-16D5-D746-8A74-2835F4DBE804}"/>
            </c:ext>
          </c:extLst>
        </c:ser>
        <c:ser>
          <c:idx val="2"/>
          <c:order val="2"/>
          <c:tx>
            <c:strRef>
              <c:f>Leads!$B$6</c:f>
              <c:strCache>
                <c:ptCount val="1"/>
                <c:pt idx="0">
                  <c:v>Organic Search</c:v>
                </c:pt>
              </c:strCache>
            </c:strRef>
          </c:tx>
          <c:spPr>
            <a:solidFill>
              <a:schemeClr val="accent3">
                <a:alpha val="85000"/>
              </a:schemeClr>
            </a:solidFill>
            <a:ln w="9525" cap="flat" cmpd="sng" algn="ctr">
              <a:solidFill>
                <a:schemeClr val="lt1">
                  <a:alpha val="50000"/>
                </a:schemeClr>
              </a:solidFill>
              <a:round/>
            </a:ln>
            <a:effectLst/>
          </c:spPr>
          <c:invertIfNegative val="0"/>
          <c:cat>
            <c:numRef>
              <c:f>Leads!$C$3:$N$3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Leads!$C$6:$N$6</c:f>
              <c:numCache>
                <c:formatCode>0</c:formatCode>
                <c:ptCount val="12"/>
              </c:numCache>
            </c:numRef>
          </c:val>
          <c:extLst>
            <c:ext xmlns:c16="http://schemas.microsoft.com/office/drawing/2014/chart" uri="{C3380CC4-5D6E-409C-BE32-E72D297353CC}">
              <c16:uniqueId val="{00000002-16D5-D746-8A74-2835F4DBE804}"/>
            </c:ext>
          </c:extLst>
        </c:ser>
        <c:ser>
          <c:idx val="3"/>
          <c:order val="3"/>
          <c:tx>
            <c:strRef>
              <c:f>Leads!$B$7</c:f>
              <c:strCache>
                <c:ptCount val="1"/>
                <c:pt idx="0">
                  <c:v>Paid Search</c:v>
                </c:pt>
              </c:strCache>
            </c:strRef>
          </c:tx>
          <c:spPr>
            <a:solidFill>
              <a:schemeClr val="accent4">
                <a:alpha val="85000"/>
              </a:schemeClr>
            </a:solidFill>
            <a:ln w="9525" cap="flat" cmpd="sng" algn="ctr">
              <a:solidFill>
                <a:schemeClr val="lt1">
                  <a:alpha val="50000"/>
                </a:schemeClr>
              </a:solidFill>
              <a:round/>
            </a:ln>
            <a:effectLst/>
          </c:spPr>
          <c:invertIfNegative val="0"/>
          <c:cat>
            <c:numRef>
              <c:f>Leads!$C$3:$N$3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Leads!$C$7:$N$7</c:f>
              <c:numCache>
                <c:formatCode>0</c:formatCode>
                <c:ptCount val="12"/>
              </c:numCache>
            </c:numRef>
          </c:val>
          <c:extLst>
            <c:ext xmlns:c16="http://schemas.microsoft.com/office/drawing/2014/chart" uri="{C3380CC4-5D6E-409C-BE32-E72D297353CC}">
              <c16:uniqueId val="{00000003-16D5-D746-8A74-2835F4DBE804}"/>
            </c:ext>
          </c:extLst>
        </c:ser>
        <c:ser>
          <c:idx val="4"/>
          <c:order val="4"/>
          <c:tx>
            <c:strRef>
              <c:f>Leads!$B$8</c:f>
              <c:strCache>
                <c:ptCount val="1"/>
                <c:pt idx="0">
                  <c:v>Referrals</c:v>
                </c:pt>
              </c:strCache>
            </c:strRef>
          </c:tx>
          <c:spPr>
            <a:solidFill>
              <a:schemeClr val="accent5">
                <a:alpha val="85000"/>
              </a:schemeClr>
            </a:solidFill>
            <a:ln w="9525" cap="flat" cmpd="sng" algn="ctr">
              <a:solidFill>
                <a:schemeClr val="lt1">
                  <a:alpha val="50000"/>
                </a:schemeClr>
              </a:solidFill>
              <a:round/>
            </a:ln>
            <a:effectLst/>
          </c:spPr>
          <c:invertIfNegative val="0"/>
          <c:cat>
            <c:numRef>
              <c:f>Leads!$C$3:$N$3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Leads!$C$8:$N$8</c:f>
              <c:numCache>
                <c:formatCode>0</c:formatCode>
                <c:ptCount val="12"/>
              </c:numCache>
            </c:numRef>
          </c:val>
          <c:extLst>
            <c:ext xmlns:c16="http://schemas.microsoft.com/office/drawing/2014/chart" uri="{C3380CC4-5D6E-409C-BE32-E72D297353CC}">
              <c16:uniqueId val="{00000004-16D5-D746-8A74-2835F4DBE804}"/>
            </c:ext>
          </c:extLst>
        </c:ser>
        <c:ser>
          <c:idx val="5"/>
          <c:order val="5"/>
          <c:tx>
            <c:strRef>
              <c:f>Leads!$B$9</c:f>
              <c:strCache>
                <c:ptCount val="1"/>
                <c:pt idx="0">
                  <c:v>Social Media</c:v>
                </c:pt>
              </c:strCache>
            </c:strRef>
          </c:tx>
          <c:spPr>
            <a:solidFill>
              <a:schemeClr val="accent6">
                <a:alpha val="85000"/>
              </a:schemeClr>
            </a:solidFill>
            <a:ln w="9525" cap="flat" cmpd="sng" algn="ctr">
              <a:solidFill>
                <a:schemeClr val="lt1">
                  <a:alpha val="50000"/>
                </a:schemeClr>
              </a:solidFill>
              <a:round/>
            </a:ln>
            <a:effectLst/>
          </c:spPr>
          <c:invertIfNegative val="0"/>
          <c:cat>
            <c:numRef>
              <c:f>Leads!$C$3:$N$3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Leads!$C$9:$N$9</c:f>
              <c:numCache>
                <c:formatCode>0</c:formatCode>
                <c:ptCount val="12"/>
              </c:numCache>
            </c:numRef>
          </c:val>
          <c:extLst>
            <c:ext xmlns:c16="http://schemas.microsoft.com/office/drawing/2014/chart" uri="{C3380CC4-5D6E-409C-BE32-E72D297353CC}">
              <c16:uniqueId val="{00000005-16D5-D746-8A74-2835F4DBE804}"/>
            </c:ext>
          </c:extLst>
        </c:ser>
        <c:ser>
          <c:idx val="6"/>
          <c:order val="6"/>
          <c:tx>
            <c:strRef>
              <c:f>Leads!$B$10</c:f>
              <c:strCache>
                <c:ptCount val="1"/>
                <c:pt idx="0">
                  <c:v>Other Campaigns</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Leads!$C$3:$N$3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Leads!$C$10:$N$10</c:f>
              <c:numCache>
                <c:formatCode>0</c:formatCode>
                <c:ptCount val="12"/>
              </c:numCache>
            </c:numRef>
          </c:val>
          <c:extLst>
            <c:ext xmlns:c16="http://schemas.microsoft.com/office/drawing/2014/chart" uri="{C3380CC4-5D6E-409C-BE32-E72D297353CC}">
              <c16:uniqueId val="{00000006-16D5-D746-8A74-2835F4DBE804}"/>
            </c:ext>
          </c:extLst>
        </c:ser>
        <c:ser>
          <c:idx val="7"/>
          <c:order val="7"/>
          <c:tx>
            <c:strRef>
              <c:f>Leads!$B$11</c:f>
              <c:strCache>
                <c:ptCount val="1"/>
                <c:pt idx="0">
                  <c:v>Offline Sources</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Leads!$C$3:$N$3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Leads!$C$11:$N$11</c:f>
              <c:numCache>
                <c:formatCode>0</c:formatCode>
                <c:ptCount val="12"/>
              </c:numCache>
            </c:numRef>
          </c:val>
          <c:extLst>
            <c:ext xmlns:c16="http://schemas.microsoft.com/office/drawing/2014/chart" uri="{C3380CC4-5D6E-409C-BE32-E72D297353CC}">
              <c16:uniqueId val="{00000007-16D5-D746-8A74-2835F4DBE804}"/>
            </c:ext>
          </c:extLst>
        </c:ser>
        <c:dLbls>
          <c:showLegendKey val="0"/>
          <c:showVal val="0"/>
          <c:showCatName val="0"/>
          <c:showSerName val="0"/>
          <c:showPercent val="0"/>
          <c:showBubbleSize val="0"/>
        </c:dLbls>
        <c:gapWidth val="150"/>
        <c:overlap val="100"/>
        <c:axId val="64359040"/>
        <c:axId val="64364928"/>
      </c:barChart>
      <c:dateAx>
        <c:axId val="64359040"/>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4364928"/>
        <c:crosses val="autoZero"/>
        <c:auto val="1"/>
        <c:lblOffset val="100"/>
        <c:baseTimeUnit val="months"/>
      </c:dateAx>
      <c:valAx>
        <c:axId val="6436492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3590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TOTAL LEADS GENERATED</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1"/>
        <c:ser>
          <c:idx val="0"/>
          <c:order val="0"/>
          <c:tx>
            <c:strRef>
              <c:f>Leads!$B$13</c:f>
              <c:strCache>
                <c:ptCount val="1"/>
                <c:pt idx="0">
                  <c:v>TOTAL</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7910-834D-BDD5-28EF5D9F7366}"/>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7910-834D-BDD5-28EF5D9F7366}"/>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7910-834D-BDD5-28EF5D9F7366}"/>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7910-834D-BDD5-28EF5D9F7366}"/>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7910-834D-BDD5-28EF5D9F7366}"/>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7910-834D-BDD5-28EF5D9F7366}"/>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7910-834D-BDD5-28EF5D9F7366}"/>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7910-834D-BDD5-28EF5D9F7366}"/>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7910-834D-BDD5-28EF5D9F7366}"/>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3-7910-834D-BDD5-28EF5D9F7366}"/>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5-7910-834D-BDD5-28EF5D9F7366}"/>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7-7910-834D-BDD5-28EF5D9F7366}"/>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7910-834D-BDD5-28EF5D9F7366}"/>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7910-834D-BDD5-28EF5D9F7366}"/>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7910-834D-BDD5-28EF5D9F7366}"/>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7910-834D-BDD5-28EF5D9F7366}"/>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7910-834D-BDD5-28EF5D9F7366}"/>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7910-834D-BDD5-28EF5D9F7366}"/>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D-7910-834D-BDD5-28EF5D9F7366}"/>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F-7910-834D-BDD5-28EF5D9F7366}"/>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1-7910-834D-BDD5-28EF5D9F7366}"/>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3-7910-834D-BDD5-28EF5D9F7366}"/>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5-7910-834D-BDD5-28EF5D9F7366}"/>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7-7910-834D-BDD5-28EF5D9F7366}"/>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Leads!$C$12:$N$12</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Leads!$C$13:$N$13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7910-834D-BDD5-28EF5D9F7366}"/>
            </c:ext>
          </c:extLst>
        </c:ser>
        <c:dLbls>
          <c:dLblPos val="ctr"/>
          <c:showLegendKey val="0"/>
          <c:showVal val="1"/>
          <c:showCatName val="0"/>
          <c:showSerName val="0"/>
          <c:showPercent val="0"/>
          <c:showBubbleSize val="0"/>
        </c:dLbls>
        <c:gapWidth val="23"/>
        <c:axId val="64465152"/>
        <c:axId val="64479232"/>
      </c:barChart>
      <c:dateAx>
        <c:axId val="64465152"/>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4479232"/>
        <c:crosses val="autoZero"/>
        <c:auto val="1"/>
        <c:lblOffset val="100"/>
        <c:baseTimeUnit val="months"/>
      </c:dateAx>
      <c:valAx>
        <c:axId val="6447923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46515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CUSTOMERS GENERATED </a:t>
            </a:r>
            <a:r>
              <a:rPr lang="en-US" baseline="0"/>
              <a:t>BY SOURCE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stacked"/>
        <c:varyColors val="0"/>
        <c:ser>
          <c:idx val="0"/>
          <c:order val="0"/>
          <c:tx>
            <c:strRef>
              <c:f>Customers!$B$4</c:f>
              <c:strCache>
                <c:ptCount val="1"/>
                <c:pt idx="0">
                  <c:v>Direct Traffic</c:v>
                </c:pt>
              </c:strCache>
            </c:strRef>
          </c:tx>
          <c:spPr>
            <a:solidFill>
              <a:schemeClr val="accent1">
                <a:alpha val="85000"/>
              </a:schemeClr>
            </a:solidFill>
            <a:ln w="9525" cap="flat" cmpd="sng" algn="ctr">
              <a:solidFill>
                <a:schemeClr val="lt1">
                  <a:alpha val="50000"/>
                </a:schemeClr>
              </a:solidFill>
              <a:round/>
            </a:ln>
            <a:effectLst/>
          </c:spPr>
          <c:invertIfNegative val="0"/>
          <c:cat>
            <c:numRef>
              <c:f>Customers!$C$3:$N$3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Customers!$C$4:$N$4</c:f>
              <c:numCache>
                <c:formatCode>0</c:formatCode>
                <c:ptCount val="12"/>
              </c:numCache>
            </c:numRef>
          </c:val>
          <c:extLst>
            <c:ext xmlns:c16="http://schemas.microsoft.com/office/drawing/2014/chart" uri="{C3380CC4-5D6E-409C-BE32-E72D297353CC}">
              <c16:uniqueId val="{00000000-D75E-1A4F-9017-04DED05B4EC1}"/>
            </c:ext>
          </c:extLst>
        </c:ser>
        <c:ser>
          <c:idx val="1"/>
          <c:order val="1"/>
          <c:tx>
            <c:strRef>
              <c:f>Customers!$B$5</c:f>
              <c:strCache>
                <c:ptCount val="1"/>
                <c:pt idx="0">
                  <c:v>Email Marketing</c:v>
                </c:pt>
              </c:strCache>
            </c:strRef>
          </c:tx>
          <c:spPr>
            <a:solidFill>
              <a:schemeClr val="accent2">
                <a:alpha val="85000"/>
              </a:schemeClr>
            </a:solidFill>
            <a:ln w="9525" cap="flat" cmpd="sng" algn="ctr">
              <a:solidFill>
                <a:schemeClr val="lt1">
                  <a:alpha val="50000"/>
                </a:schemeClr>
              </a:solidFill>
              <a:round/>
            </a:ln>
            <a:effectLst/>
          </c:spPr>
          <c:invertIfNegative val="0"/>
          <c:cat>
            <c:numRef>
              <c:f>Customers!$C$3:$N$3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Customers!$C$5:$N$5</c:f>
              <c:numCache>
                <c:formatCode>0</c:formatCode>
                <c:ptCount val="12"/>
              </c:numCache>
            </c:numRef>
          </c:val>
          <c:extLst>
            <c:ext xmlns:c16="http://schemas.microsoft.com/office/drawing/2014/chart" uri="{C3380CC4-5D6E-409C-BE32-E72D297353CC}">
              <c16:uniqueId val="{00000001-D75E-1A4F-9017-04DED05B4EC1}"/>
            </c:ext>
          </c:extLst>
        </c:ser>
        <c:ser>
          <c:idx val="2"/>
          <c:order val="2"/>
          <c:tx>
            <c:strRef>
              <c:f>Customers!$B$6</c:f>
              <c:strCache>
                <c:ptCount val="1"/>
                <c:pt idx="0">
                  <c:v>Organic Search</c:v>
                </c:pt>
              </c:strCache>
            </c:strRef>
          </c:tx>
          <c:spPr>
            <a:solidFill>
              <a:schemeClr val="accent3">
                <a:alpha val="85000"/>
              </a:schemeClr>
            </a:solidFill>
            <a:ln w="9525" cap="flat" cmpd="sng" algn="ctr">
              <a:solidFill>
                <a:schemeClr val="lt1">
                  <a:alpha val="50000"/>
                </a:schemeClr>
              </a:solidFill>
              <a:round/>
            </a:ln>
            <a:effectLst/>
          </c:spPr>
          <c:invertIfNegative val="0"/>
          <c:cat>
            <c:numRef>
              <c:f>Customers!$C$3:$N$3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Customers!$C$6:$N$6</c:f>
              <c:numCache>
                <c:formatCode>0</c:formatCode>
                <c:ptCount val="12"/>
              </c:numCache>
            </c:numRef>
          </c:val>
          <c:extLst>
            <c:ext xmlns:c16="http://schemas.microsoft.com/office/drawing/2014/chart" uri="{C3380CC4-5D6E-409C-BE32-E72D297353CC}">
              <c16:uniqueId val="{00000002-D75E-1A4F-9017-04DED05B4EC1}"/>
            </c:ext>
          </c:extLst>
        </c:ser>
        <c:ser>
          <c:idx val="3"/>
          <c:order val="3"/>
          <c:tx>
            <c:strRef>
              <c:f>Customers!$B$7</c:f>
              <c:strCache>
                <c:ptCount val="1"/>
                <c:pt idx="0">
                  <c:v>Paid Search</c:v>
                </c:pt>
              </c:strCache>
            </c:strRef>
          </c:tx>
          <c:spPr>
            <a:solidFill>
              <a:schemeClr val="accent4">
                <a:alpha val="85000"/>
              </a:schemeClr>
            </a:solidFill>
            <a:ln w="9525" cap="flat" cmpd="sng" algn="ctr">
              <a:solidFill>
                <a:schemeClr val="lt1">
                  <a:alpha val="50000"/>
                </a:schemeClr>
              </a:solidFill>
              <a:round/>
            </a:ln>
            <a:effectLst/>
          </c:spPr>
          <c:invertIfNegative val="0"/>
          <c:cat>
            <c:numRef>
              <c:f>Customers!$C$3:$N$3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Customers!$C$7:$N$7</c:f>
              <c:numCache>
                <c:formatCode>0</c:formatCode>
                <c:ptCount val="12"/>
              </c:numCache>
            </c:numRef>
          </c:val>
          <c:extLst>
            <c:ext xmlns:c16="http://schemas.microsoft.com/office/drawing/2014/chart" uri="{C3380CC4-5D6E-409C-BE32-E72D297353CC}">
              <c16:uniqueId val="{00000003-D75E-1A4F-9017-04DED05B4EC1}"/>
            </c:ext>
          </c:extLst>
        </c:ser>
        <c:ser>
          <c:idx val="4"/>
          <c:order val="4"/>
          <c:tx>
            <c:strRef>
              <c:f>Customers!$B$8</c:f>
              <c:strCache>
                <c:ptCount val="1"/>
                <c:pt idx="0">
                  <c:v>Referrals</c:v>
                </c:pt>
              </c:strCache>
            </c:strRef>
          </c:tx>
          <c:spPr>
            <a:solidFill>
              <a:schemeClr val="accent5">
                <a:alpha val="85000"/>
              </a:schemeClr>
            </a:solidFill>
            <a:ln w="9525" cap="flat" cmpd="sng" algn="ctr">
              <a:solidFill>
                <a:schemeClr val="lt1">
                  <a:alpha val="50000"/>
                </a:schemeClr>
              </a:solidFill>
              <a:round/>
            </a:ln>
            <a:effectLst/>
          </c:spPr>
          <c:invertIfNegative val="0"/>
          <c:cat>
            <c:numRef>
              <c:f>Customers!$C$3:$N$3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Customers!$C$8:$N$8</c:f>
              <c:numCache>
                <c:formatCode>0</c:formatCode>
                <c:ptCount val="12"/>
              </c:numCache>
            </c:numRef>
          </c:val>
          <c:extLst>
            <c:ext xmlns:c16="http://schemas.microsoft.com/office/drawing/2014/chart" uri="{C3380CC4-5D6E-409C-BE32-E72D297353CC}">
              <c16:uniqueId val="{00000004-D75E-1A4F-9017-04DED05B4EC1}"/>
            </c:ext>
          </c:extLst>
        </c:ser>
        <c:ser>
          <c:idx val="5"/>
          <c:order val="5"/>
          <c:tx>
            <c:strRef>
              <c:f>Customers!$B$9</c:f>
              <c:strCache>
                <c:ptCount val="1"/>
                <c:pt idx="0">
                  <c:v>Social Media</c:v>
                </c:pt>
              </c:strCache>
            </c:strRef>
          </c:tx>
          <c:spPr>
            <a:solidFill>
              <a:schemeClr val="accent6">
                <a:alpha val="85000"/>
              </a:schemeClr>
            </a:solidFill>
            <a:ln w="9525" cap="flat" cmpd="sng" algn="ctr">
              <a:solidFill>
                <a:schemeClr val="lt1">
                  <a:alpha val="50000"/>
                </a:schemeClr>
              </a:solidFill>
              <a:round/>
            </a:ln>
            <a:effectLst/>
          </c:spPr>
          <c:invertIfNegative val="0"/>
          <c:cat>
            <c:numRef>
              <c:f>Customers!$C$3:$N$3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Customers!$C$9:$N$9</c:f>
              <c:numCache>
                <c:formatCode>0</c:formatCode>
                <c:ptCount val="12"/>
              </c:numCache>
            </c:numRef>
          </c:val>
          <c:extLst>
            <c:ext xmlns:c16="http://schemas.microsoft.com/office/drawing/2014/chart" uri="{C3380CC4-5D6E-409C-BE32-E72D297353CC}">
              <c16:uniqueId val="{00000005-D75E-1A4F-9017-04DED05B4EC1}"/>
            </c:ext>
          </c:extLst>
        </c:ser>
        <c:ser>
          <c:idx val="6"/>
          <c:order val="6"/>
          <c:tx>
            <c:strRef>
              <c:f>Customers!$B$10</c:f>
              <c:strCache>
                <c:ptCount val="1"/>
                <c:pt idx="0">
                  <c:v>Other Campaigns</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Customers!$C$3:$N$3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Customers!$C$10:$N$10</c:f>
              <c:numCache>
                <c:formatCode>0</c:formatCode>
                <c:ptCount val="12"/>
              </c:numCache>
            </c:numRef>
          </c:val>
          <c:extLst>
            <c:ext xmlns:c16="http://schemas.microsoft.com/office/drawing/2014/chart" uri="{C3380CC4-5D6E-409C-BE32-E72D297353CC}">
              <c16:uniqueId val="{00000006-D75E-1A4F-9017-04DED05B4EC1}"/>
            </c:ext>
          </c:extLst>
        </c:ser>
        <c:ser>
          <c:idx val="7"/>
          <c:order val="7"/>
          <c:tx>
            <c:strRef>
              <c:f>Customers!$B$11</c:f>
              <c:strCache>
                <c:ptCount val="1"/>
                <c:pt idx="0">
                  <c:v>Offline Sources</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Customers!$C$3:$N$3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Customers!$C$11:$N$11</c:f>
              <c:numCache>
                <c:formatCode>0</c:formatCode>
                <c:ptCount val="12"/>
              </c:numCache>
            </c:numRef>
          </c:val>
          <c:extLst>
            <c:ext xmlns:c16="http://schemas.microsoft.com/office/drawing/2014/chart" uri="{C3380CC4-5D6E-409C-BE32-E72D297353CC}">
              <c16:uniqueId val="{00000007-D75E-1A4F-9017-04DED05B4EC1}"/>
            </c:ext>
          </c:extLst>
        </c:ser>
        <c:dLbls>
          <c:showLegendKey val="0"/>
          <c:showVal val="0"/>
          <c:showCatName val="0"/>
          <c:showSerName val="0"/>
          <c:showPercent val="0"/>
          <c:showBubbleSize val="0"/>
        </c:dLbls>
        <c:gapWidth val="150"/>
        <c:overlap val="100"/>
        <c:axId val="64197376"/>
        <c:axId val="64198912"/>
      </c:barChart>
      <c:dateAx>
        <c:axId val="64197376"/>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4198912"/>
        <c:crosses val="autoZero"/>
        <c:auto val="1"/>
        <c:lblOffset val="100"/>
        <c:baseTimeUnit val="months"/>
      </c:dateAx>
      <c:valAx>
        <c:axId val="6419891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1973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TOTAL CUSTOMERS DRIVEN BY MARKETING</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1"/>
        <c:ser>
          <c:idx val="0"/>
          <c:order val="0"/>
          <c:tx>
            <c:strRef>
              <c:f>Customers!$B$13</c:f>
              <c:strCache>
                <c:ptCount val="1"/>
                <c:pt idx="0">
                  <c:v>TOTAL</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B4F1-DB4A-82DB-64CE5743D2CD}"/>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B4F1-DB4A-82DB-64CE5743D2CD}"/>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B4F1-DB4A-82DB-64CE5743D2CD}"/>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B4F1-DB4A-82DB-64CE5743D2CD}"/>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B4F1-DB4A-82DB-64CE5743D2CD}"/>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B4F1-DB4A-82DB-64CE5743D2CD}"/>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B4F1-DB4A-82DB-64CE5743D2CD}"/>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B4F1-DB4A-82DB-64CE5743D2CD}"/>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B4F1-DB4A-82DB-64CE5743D2CD}"/>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3-B4F1-DB4A-82DB-64CE5743D2CD}"/>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5-B4F1-DB4A-82DB-64CE5743D2CD}"/>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7-B4F1-DB4A-82DB-64CE5743D2CD}"/>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B4F1-DB4A-82DB-64CE5743D2CD}"/>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B4F1-DB4A-82DB-64CE5743D2CD}"/>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B4F1-DB4A-82DB-64CE5743D2CD}"/>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B4F1-DB4A-82DB-64CE5743D2CD}"/>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B4F1-DB4A-82DB-64CE5743D2CD}"/>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B4F1-DB4A-82DB-64CE5743D2CD}"/>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D-B4F1-DB4A-82DB-64CE5743D2CD}"/>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F-B4F1-DB4A-82DB-64CE5743D2CD}"/>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1-B4F1-DB4A-82DB-64CE5743D2CD}"/>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3-B4F1-DB4A-82DB-64CE5743D2CD}"/>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5-B4F1-DB4A-82DB-64CE5743D2CD}"/>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7-B4F1-DB4A-82DB-64CE5743D2C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Customers!$C$12:$N$12</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Customers!$C$13:$N$13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B4F1-DB4A-82DB-64CE5743D2CD}"/>
            </c:ext>
          </c:extLst>
        </c:ser>
        <c:dLbls>
          <c:dLblPos val="ctr"/>
          <c:showLegendKey val="0"/>
          <c:showVal val="1"/>
          <c:showCatName val="0"/>
          <c:showSerName val="0"/>
          <c:showPercent val="0"/>
          <c:showBubbleSize val="0"/>
        </c:dLbls>
        <c:gapWidth val="23"/>
        <c:axId val="64751872"/>
        <c:axId val="64765952"/>
      </c:barChart>
      <c:dateAx>
        <c:axId val="64751872"/>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4765952"/>
        <c:crosses val="autoZero"/>
        <c:auto val="1"/>
        <c:lblOffset val="100"/>
        <c:baseTimeUnit val="months"/>
      </c:dateAx>
      <c:valAx>
        <c:axId val="647659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7518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 of CUSTOMERS GENERATED by MARKETING</a:t>
            </a:r>
          </a:p>
        </c:rich>
      </c:tx>
      <c:overlay val="0"/>
      <c:spPr>
        <a:noFill/>
        <a:ln>
          <a:noFill/>
        </a:ln>
        <a:effectLst/>
      </c:spPr>
    </c:title>
    <c:autoTitleDeleted val="0"/>
    <c:plotArea>
      <c:layout/>
      <c:lineChart>
        <c:grouping val="standard"/>
        <c:varyColors val="1"/>
        <c:ser>
          <c:idx val="0"/>
          <c:order val="0"/>
          <c:marker>
            <c:symbol val="circle"/>
            <c:size val="6"/>
          </c:marker>
          <c:dPt>
            <c:idx val="0"/>
            <c:marker>
              <c:spPr>
                <a:solidFill>
                  <a:schemeClr val="accent1">
                    <a:alpha val="85000"/>
                  </a:schemeClr>
                </a:solidFill>
                <a:ln>
                  <a:noFill/>
                </a:ln>
                <a:effectLst/>
              </c:spPr>
            </c:marker>
            <c:bubble3D val="0"/>
            <c:spPr>
              <a:ln w="31750" cap="rnd">
                <a:solidFill>
                  <a:schemeClr val="accent1">
                    <a:alpha val="85000"/>
                  </a:schemeClr>
                </a:solidFill>
                <a:round/>
              </a:ln>
              <a:effectLst/>
            </c:spPr>
            <c:extLst>
              <c:ext xmlns:c16="http://schemas.microsoft.com/office/drawing/2014/chart" uri="{C3380CC4-5D6E-409C-BE32-E72D297353CC}">
                <c16:uniqueId val="{00000001-8A38-2A4F-8BD9-57905CF4227B}"/>
              </c:ext>
            </c:extLst>
          </c:dPt>
          <c:dPt>
            <c:idx val="1"/>
            <c:marker>
              <c:spPr>
                <a:solidFill>
                  <a:schemeClr val="accent2">
                    <a:alpha val="85000"/>
                  </a:schemeClr>
                </a:solidFill>
                <a:ln>
                  <a:noFill/>
                </a:ln>
                <a:effectLst/>
              </c:spPr>
            </c:marker>
            <c:bubble3D val="0"/>
            <c:spPr>
              <a:ln w="31750" cap="rnd">
                <a:solidFill>
                  <a:schemeClr val="accent2">
                    <a:alpha val="85000"/>
                  </a:schemeClr>
                </a:solidFill>
                <a:round/>
              </a:ln>
              <a:effectLst/>
            </c:spPr>
            <c:extLst>
              <c:ext xmlns:c16="http://schemas.microsoft.com/office/drawing/2014/chart" uri="{C3380CC4-5D6E-409C-BE32-E72D297353CC}">
                <c16:uniqueId val="{00000003-8A38-2A4F-8BD9-57905CF4227B}"/>
              </c:ext>
            </c:extLst>
          </c:dPt>
          <c:dPt>
            <c:idx val="2"/>
            <c:marker>
              <c:spPr>
                <a:solidFill>
                  <a:schemeClr val="accent3">
                    <a:alpha val="85000"/>
                  </a:schemeClr>
                </a:solidFill>
                <a:ln>
                  <a:noFill/>
                </a:ln>
                <a:effectLst/>
              </c:spPr>
            </c:marker>
            <c:bubble3D val="0"/>
            <c:spPr>
              <a:ln w="31750" cap="rnd">
                <a:solidFill>
                  <a:schemeClr val="accent3">
                    <a:alpha val="85000"/>
                  </a:schemeClr>
                </a:solidFill>
                <a:round/>
              </a:ln>
              <a:effectLst/>
            </c:spPr>
            <c:extLst>
              <c:ext xmlns:c16="http://schemas.microsoft.com/office/drawing/2014/chart" uri="{C3380CC4-5D6E-409C-BE32-E72D297353CC}">
                <c16:uniqueId val="{00000005-8A38-2A4F-8BD9-57905CF4227B}"/>
              </c:ext>
            </c:extLst>
          </c:dPt>
          <c:dPt>
            <c:idx val="3"/>
            <c:marker>
              <c:spPr>
                <a:solidFill>
                  <a:schemeClr val="accent4">
                    <a:alpha val="85000"/>
                  </a:schemeClr>
                </a:solidFill>
                <a:ln>
                  <a:noFill/>
                </a:ln>
                <a:effectLst/>
              </c:spPr>
            </c:marker>
            <c:bubble3D val="0"/>
            <c:spPr>
              <a:ln w="31750" cap="rnd">
                <a:solidFill>
                  <a:schemeClr val="accent4">
                    <a:alpha val="85000"/>
                  </a:schemeClr>
                </a:solidFill>
                <a:round/>
              </a:ln>
              <a:effectLst/>
            </c:spPr>
            <c:extLst>
              <c:ext xmlns:c16="http://schemas.microsoft.com/office/drawing/2014/chart" uri="{C3380CC4-5D6E-409C-BE32-E72D297353CC}">
                <c16:uniqueId val="{00000007-8A38-2A4F-8BD9-57905CF4227B}"/>
              </c:ext>
            </c:extLst>
          </c:dPt>
          <c:dPt>
            <c:idx val="4"/>
            <c:marker>
              <c:spPr>
                <a:solidFill>
                  <a:schemeClr val="accent5">
                    <a:alpha val="85000"/>
                  </a:schemeClr>
                </a:solidFill>
                <a:ln>
                  <a:noFill/>
                </a:ln>
                <a:effectLst/>
              </c:spPr>
            </c:marker>
            <c:bubble3D val="0"/>
            <c:spPr>
              <a:ln w="31750" cap="rnd">
                <a:solidFill>
                  <a:schemeClr val="accent5">
                    <a:alpha val="85000"/>
                  </a:schemeClr>
                </a:solidFill>
                <a:round/>
              </a:ln>
              <a:effectLst/>
            </c:spPr>
            <c:extLst>
              <c:ext xmlns:c16="http://schemas.microsoft.com/office/drawing/2014/chart" uri="{C3380CC4-5D6E-409C-BE32-E72D297353CC}">
                <c16:uniqueId val="{00000009-8A38-2A4F-8BD9-57905CF4227B}"/>
              </c:ext>
            </c:extLst>
          </c:dPt>
          <c:dPt>
            <c:idx val="5"/>
            <c:marker>
              <c:spPr>
                <a:solidFill>
                  <a:schemeClr val="accent6">
                    <a:alpha val="85000"/>
                  </a:schemeClr>
                </a:solidFill>
                <a:ln>
                  <a:noFill/>
                </a:ln>
                <a:effectLst/>
              </c:spPr>
            </c:marker>
            <c:bubble3D val="0"/>
            <c:spPr>
              <a:ln w="31750" cap="rnd">
                <a:solidFill>
                  <a:schemeClr val="accent6">
                    <a:alpha val="85000"/>
                  </a:schemeClr>
                </a:solidFill>
                <a:round/>
              </a:ln>
              <a:effectLst/>
            </c:spPr>
            <c:extLst>
              <c:ext xmlns:c16="http://schemas.microsoft.com/office/drawing/2014/chart" uri="{C3380CC4-5D6E-409C-BE32-E72D297353CC}">
                <c16:uniqueId val="{0000000B-8A38-2A4F-8BD9-57905CF4227B}"/>
              </c:ext>
            </c:extLst>
          </c:dPt>
          <c:dPt>
            <c:idx val="6"/>
            <c:marker>
              <c:spPr>
                <a:solidFill>
                  <a:schemeClr val="accent1">
                    <a:lumMod val="60000"/>
                    <a:alpha val="85000"/>
                  </a:schemeClr>
                </a:solidFill>
                <a:ln>
                  <a:noFill/>
                </a:ln>
                <a:effectLst/>
              </c:spPr>
            </c:marker>
            <c:bubble3D val="0"/>
            <c:spPr>
              <a:ln w="31750" cap="rnd">
                <a:solidFill>
                  <a:schemeClr val="accent1">
                    <a:lumMod val="60000"/>
                    <a:alpha val="85000"/>
                  </a:schemeClr>
                </a:solidFill>
                <a:round/>
              </a:ln>
              <a:effectLst/>
            </c:spPr>
            <c:extLst>
              <c:ext xmlns:c16="http://schemas.microsoft.com/office/drawing/2014/chart" uri="{C3380CC4-5D6E-409C-BE32-E72D297353CC}">
                <c16:uniqueId val="{0000000D-8A38-2A4F-8BD9-57905CF4227B}"/>
              </c:ext>
            </c:extLst>
          </c:dPt>
          <c:dPt>
            <c:idx val="7"/>
            <c:marker>
              <c:spPr>
                <a:solidFill>
                  <a:schemeClr val="accent2">
                    <a:lumMod val="60000"/>
                    <a:alpha val="85000"/>
                  </a:schemeClr>
                </a:solidFill>
                <a:ln>
                  <a:noFill/>
                </a:ln>
                <a:effectLst/>
              </c:spPr>
            </c:marker>
            <c:bubble3D val="0"/>
            <c:spPr>
              <a:ln w="31750" cap="rnd">
                <a:solidFill>
                  <a:schemeClr val="accent2">
                    <a:lumMod val="60000"/>
                    <a:alpha val="85000"/>
                  </a:schemeClr>
                </a:solidFill>
                <a:round/>
              </a:ln>
              <a:effectLst/>
            </c:spPr>
            <c:extLst>
              <c:ext xmlns:c16="http://schemas.microsoft.com/office/drawing/2014/chart" uri="{C3380CC4-5D6E-409C-BE32-E72D297353CC}">
                <c16:uniqueId val="{0000000F-8A38-2A4F-8BD9-57905CF4227B}"/>
              </c:ext>
            </c:extLst>
          </c:dPt>
          <c:dPt>
            <c:idx val="8"/>
            <c:marker>
              <c:spPr>
                <a:solidFill>
                  <a:schemeClr val="accent3">
                    <a:lumMod val="60000"/>
                    <a:alpha val="85000"/>
                  </a:schemeClr>
                </a:solidFill>
                <a:ln>
                  <a:noFill/>
                </a:ln>
                <a:effectLst/>
              </c:spPr>
            </c:marker>
            <c:bubble3D val="0"/>
            <c:spPr>
              <a:ln w="31750" cap="rnd">
                <a:solidFill>
                  <a:schemeClr val="accent3">
                    <a:lumMod val="60000"/>
                    <a:alpha val="85000"/>
                  </a:schemeClr>
                </a:solidFill>
                <a:round/>
              </a:ln>
              <a:effectLst/>
            </c:spPr>
            <c:extLst>
              <c:ext xmlns:c16="http://schemas.microsoft.com/office/drawing/2014/chart" uri="{C3380CC4-5D6E-409C-BE32-E72D297353CC}">
                <c16:uniqueId val="{00000011-8A38-2A4F-8BD9-57905CF4227B}"/>
              </c:ext>
            </c:extLst>
          </c:dPt>
          <c:dPt>
            <c:idx val="9"/>
            <c:marker>
              <c:spPr>
                <a:solidFill>
                  <a:schemeClr val="accent4">
                    <a:lumMod val="60000"/>
                    <a:alpha val="85000"/>
                  </a:schemeClr>
                </a:solidFill>
                <a:ln>
                  <a:noFill/>
                </a:ln>
                <a:effectLst/>
              </c:spPr>
            </c:marker>
            <c:bubble3D val="0"/>
            <c:spPr>
              <a:ln w="31750" cap="rnd">
                <a:solidFill>
                  <a:schemeClr val="accent4">
                    <a:lumMod val="60000"/>
                    <a:alpha val="85000"/>
                  </a:schemeClr>
                </a:solidFill>
                <a:round/>
              </a:ln>
              <a:effectLst/>
            </c:spPr>
            <c:extLst>
              <c:ext xmlns:c16="http://schemas.microsoft.com/office/drawing/2014/chart" uri="{C3380CC4-5D6E-409C-BE32-E72D297353CC}">
                <c16:uniqueId val="{00000013-8A38-2A4F-8BD9-57905CF4227B}"/>
              </c:ext>
            </c:extLst>
          </c:dPt>
          <c:dPt>
            <c:idx val="10"/>
            <c:marker>
              <c:spPr>
                <a:solidFill>
                  <a:schemeClr val="accent5">
                    <a:lumMod val="60000"/>
                    <a:alpha val="85000"/>
                  </a:schemeClr>
                </a:solidFill>
                <a:ln>
                  <a:noFill/>
                </a:ln>
                <a:effectLst/>
              </c:spPr>
            </c:marker>
            <c:bubble3D val="0"/>
            <c:spPr>
              <a:ln w="31750" cap="rnd">
                <a:solidFill>
                  <a:schemeClr val="accent5">
                    <a:lumMod val="60000"/>
                    <a:alpha val="85000"/>
                  </a:schemeClr>
                </a:solidFill>
                <a:round/>
              </a:ln>
              <a:effectLst/>
            </c:spPr>
            <c:extLst>
              <c:ext xmlns:c16="http://schemas.microsoft.com/office/drawing/2014/chart" uri="{C3380CC4-5D6E-409C-BE32-E72D297353CC}">
                <c16:uniqueId val="{00000015-8A38-2A4F-8BD9-57905CF4227B}"/>
              </c:ext>
            </c:extLst>
          </c:dPt>
          <c:dPt>
            <c:idx val="11"/>
            <c:marker>
              <c:spPr>
                <a:solidFill>
                  <a:schemeClr val="accent6">
                    <a:lumMod val="60000"/>
                    <a:alpha val="85000"/>
                  </a:schemeClr>
                </a:solidFill>
                <a:ln>
                  <a:noFill/>
                </a:ln>
                <a:effectLst/>
              </c:spPr>
            </c:marker>
            <c:bubble3D val="0"/>
            <c:spPr>
              <a:ln w="31750" cap="rnd">
                <a:solidFill>
                  <a:schemeClr val="accent6">
                    <a:lumMod val="60000"/>
                    <a:alpha val="85000"/>
                  </a:schemeClr>
                </a:solidFill>
                <a:round/>
              </a:ln>
              <a:effectLst/>
            </c:spPr>
            <c:extLst>
              <c:ext xmlns:c16="http://schemas.microsoft.com/office/drawing/2014/chart" uri="{C3380CC4-5D6E-409C-BE32-E72D297353CC}">
                <c16:uniqueId val="{00000017-8A38-2A4F-8BD9-57905CF4227B}"/>
              </c:ext>
            </c:extLst>
          </c:dPt>
          <c:dLbls>
            <c:spPr>
              <a:noFill/>
              <a:ln>
                <a:noFill/>
              </a:ln>
              <a:effectLst/>
            </c:spPr>
            <c:txPr>
              <a:bodyPr rot="0" spcFirstLastPara="1" vertOverflow="clip" horzOverflow="clip" vert="horz" wrap="square" lIns="0" tIns="0" rIns="0" bIns="0" anchor="ctr" anchorCtr="1">
                <a:spAutoFit/>
              </a:bodyPr>
              <a:lstStyle/>
              <a:p>
                <a:pPr>
                  <a:defRPr sz="1050" b="1" i="0" u="none" strike="noStrike" kern="1200" baseline="0">
                    <a:ln>
                      <a:noFill/>
                    </a:ln>
                    <a:solidFill>
                      <a:schemeClr val="tx1"/>
                    </a:solidFill>
                    <a:effectLst>
                      <a:glow rad="63500">
                        <a:schemeClr val="bg1">
                          <a:alpha val="85000"/>
                        </a:schemeClr>
                      </a:glow>
                    </a:effectLst>
                    <a:latin typeface="Century Gothic" panose="020B0502020202020204" pitchFamily="34" charset="0"/>
                    <a:ea typeface="+mn-ea"/>
                    <a:cs typeface="+mn-cs"/>
                  </a:defRPr>
                </a:pPr>
                <a:endParaRPr lang="ru-RU"/>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numRef>
              <c:f>Customers!$C$16:$N$16</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Customers!$C$18:$N$18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8-8A38-2A4F-8BD9-57905CF4227B}"/>
            </c:ext>
          </c:extLst>
        </c:ser>
        <c:dLbls>
          <c:showLegendKey val="0"/>
          <c:showVal val="1"/>
          <c:showCatName val="0"/>
          <c:showSerName val="0"/>
          <c:showPercent val="0"/>
          <c:showBubbleSize val="0"/>
        </c:dLbls>
        <c:marker val="1"/>
        <c:smooth val="0"/>
        <c:axId val="64806912"/>
        <c:axId val="64962944"/>
      </c:lineChart>
      <c:dateAx>
        <c:axId val="64806912"/>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4962944"/>
        <c:crosses val="autoZero"/>
        <c:auto val="1"/>
        <c:lblOffset val="100"/>
        <c:baseTimeUnit val="months"/>
      </c:dateAx>
      <c:valAx>
        <c:axId val="649629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80691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1"/>
        <c:ser>
          <c:idx val="0"/>
          <c:order val="0"/>
          <c:tx>
            <c:strRef>
              <c:f>'Conversion Rates'!$B$9</c:f>
              <c:strCache>
                <c:ptCount val="1"/>
                <c:pt idx="0">
                  <c:v>VISIT TO LEAD %</c:v>
                </c:pt>
              </c:strCache>
            </c:strRef>
          </c:tx>
          <c:marker>
            <c:symbol val="circle"/>
            <c:size val="35"/>
            <c:spPr>
              <a:ln>
                <a:noFill/>
              </a:ln>
            </c:spPr>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1-44C3-2646-A469-C32C66951BDD}"/>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3-44C3-2646-A469-C32C66951BDD}"/>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5-44C3-2646-A469-C32C66951BDD}"/>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7-44C3-2646-A469-C32C66951BDD}"/>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9-44C3-2646-A469-C32C66951BDD}"/>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B-44C3-2646-A469-C32C66951BDD}"/>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D-44C3-2646-A469-C32C66951BDD}"/>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F-44C3-2646-A469-C32C66951BDD}"/>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11-44C3-2646-A469-C32C66951BDD}"/>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13-44C3-2646-A469-C32C66951BDD}"/>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15-44C3-2646-A469-C32C66951BDD}"/>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17-44C3-2646-A469-C32C66951BDD}"/>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44C3-2646-A469-C32C66951BDD}"/>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44C3-2646-A469-C32C66951BDD}"/>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44C3-2646-A469-C32C66951BDD}"/>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44C3-2646-A469-C32C66951BDD}"/>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44C3-2646-A469-C32C66951BDD}"/>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44C3-2646-A469-C32C66951BDD}"/>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D-44C3-2646-A469-C32C66951BDD}"/>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F-44C3-2646-A469-C32C66951BDD}"/>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1-44C3-2646-A469-C32C66951BDD}"/>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3-44C3-2646-A469-C32C66951BDD}"/>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5-44C3-2646-A469-C32C66951BDD}"/>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7-44C3-2646-A469-C32C66951BD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'Conversion Rates'!$C$8:$N$8</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'Conversion Rates'!$C$9:$N$9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8-44C3-2646-A469-C32C66951BDD}"/>
            </c:ext>
          </c:extLst>
        </c:ser>
        <c:dLbls>
          <c:dLblPos val="ctr"/>
          <c:showLegendKey val="0"/>
          <c:showVal val="1"/>
          <c:showCatName val="0"/>
          <c:showSerName val="0"/>
          <c:showPercent val="0"/>
          <c:showBubbleSize val="0"/>
        </c:dLbls>
        <c:marker val="1"/>
        <c:smooth val="0"/>
        <c:axId val="64611456"/>
        <c:axId val="64612992"/>
      </c:lineChart>
      <c:dateAx>
        <c:axId val="64611456"/>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4612992"/>
        <c:crosses val="autoZero"/>
        <c:auto val="1"/>
        <c:lblOffset val="100"/>
        <c:baseTimeUnit val="months"/>
      </c:dateAx>
      <c:valAx>
        <c:axId val="646129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61145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2ZK6Ttk" TargetMode="Externa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xdr:col>
      <xdr:colOff>1507670</xdr:colOff>
      <xdr:row>14</xdr:row>
      <xdr:rowOff>187778</xdr:rowOff>
    </xdr:from>
    <xdr:to>
      <xdr:col>15</xdr:col>
      <xdr:colOff>0</xdr:colOff>
      <xdr:row>15</xdr:row>
      <xdr:rowOff>4864100</xdr:rowOff>
    </xdr:to>
    <xdr:graphicFrame macro="">
      <xdr:nvGraphicFramePr>
        <xdr:cNvPr id="2" name="Chart 1">
          <a:extLst>
            <a:ext uri="{FF2B5EF4-FFF2-40B4-BE49-F238E27FC236}">
              <a16:creationId xmlns:a16="http://schemas.microsoft.com/office/drawing/2014/main" id="{08BB7227-8579-3F4B-8992-BE88E570E2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800100</xdr:colOff>
      <xdr:row>0</xdr:row>
      <xdr:rowOff>133350</xdr:rowOff>
    </xdr:from>
    <xdr:to>
      <xdr:col>15</xdr:col>
      <xdr:colOff>384298</xdr:colOff>
      <xdr:row>0</xdr:row>
      <xdr:rowOff>566130</xdr:rowOff>
    </xdr:to>
    <xdr:pic>
      <xdr:nvPicPr>
        <xdr:cNvPr id="5" name="Рисунок 4">
          <a:hlinkClick xmlns:r="http://schemas.openxmlformats.org/officeDocument/2006/relationships" r:id="rId2"/>
          <a:extLst>
            <a:ext uri="{FF2B5EF4-FFF2-40B4-BE49-F238E27FC236}">
              <a16:creationId xmlns:a16="http://schemas.microsoft.com/office/drawing/2014/main" id="{25607D37-819D-405D-A71B-74F8316FBA4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121900" y="133350"/>
          <a:ext cx="3114798" cy="4327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110066</xdr:colOff>
      <xdr:row>12</xdr:row>
      <xdr:rowOff>12700</xdr:rowOff>
    </xdr:from>
    <xdr:to>
      <xdr:col>14</xdr:col>
      <xdr:colOff>872066</xdr:colOff>
      <xdr:row>12</xdr:row>
      <xdr:rowOff>2755900</xdr:rowOff>
    </xdr:to>
    <xdr:graphicFrame macro="">
      <xdr:nvGraphicFramePr>
        <xdr:cNvPr id="5" name="Chart 4">
          <a:extLst>
            <a:ext uri="{FF2B5EF4-FFF2-40B4-BE49-F238E27FC236}">
              <a16:creationId xmlns:a16="http://schemas.microsoft.com/office/drawing/2014/main" id="{9B17FC1F-C520-4E0D-AC9E-EAA325DA4A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110066</xdr:colOff>
      <xdr:row>13</xdr:row>
      <xdr:rowOff>63501</xdr:rowOff>
    </xdr:from>
    <xdr:to>
      <xdr:col>14</xdr:col>
      <xdr:colOff>872066</xdr:colOff>
      <xdr:row>13</xdr:row>
      <xdr:rowOff>2806701</xdr:rowOff>
    </xdr:to>
    <xdr:graphicFrame macro="">
      <xdr:nvGraphicFramePr>
        <xdr:cNvPr id="7" name="Chart 6">
          <a:extLst>
            <a:ext uri="{FF2B5EF4-FFF2-40B4-BE49-F238E27FC236}">
              <a16:creationId xmlns:a16="http://schemas.microsoft.com/office/drawing/2014/main" id="{AD3841F0-10A6-4EED-9B19-A42E9A1608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110066</xdr:colOff>
      <xdr:row>14</xdr:row>
      <xdr:rowOff>31749</xdr:rowOff>
    </xdr:from>
    <xdr:to>
      <xdr:col>14</xdr:col>
      <xdr:colOff>872066</xdr:colOff>
      <xdr:row>14</xdr:row>
      <xdr:rowOff>2774949</xdr:rowOff>
    </xdr:to>
    <xdr:graphicFrame macro="">
      <xdr:nvGraphicFramePr>
        <xdr:cNvPr id="8" name="Chart 7">
          <a:extLst>
            <a:ext uri="{FF2B5EF4-FFF2-40B4-BE49-F238E27FC236}">
              <a16:creationId xmlns:a16="http://schemas.microsoft.com/office/drawing/2014/main" id="{B4A36498-9FBF-4243-9C79-971284F2E9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15</xdr:row>
      <xdr:rowOff>14817</xdr:rowOff>
    </xdr:from>
    <xdr:to>
      <xdr:col>9</xdr:col>
      <xdr:colOff>266699</xdr:colOff>
      <xdr:row>15</xdr:row>
      <xdr:rowOff>5046035</xdr:rowOff>
    </xdr:to>
    <xdr:graphicFrame macro="">
      <xdr:nvGraphicFramePr>
        <xdr:cNvPr id="2" name="Chart 1">
          <a:extLst>
            <a:ext uri="{FF2B5EF4-FFF2-40B4-BE49-F238E27FC236}">
              <a16:creationId xmlns:a16="http://schemas.microsoft.com/office/drawing/2014/main" id="{0E85305E-29CA-DD47-8EC1-604ABB24B3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15</xdr:row>
      <xdr:rowOff>52917</xdr:rowOff>
    </xdr:from>
    <xdr:to>
      <xdr:col>15</xdr:col>
      <xdr:colOff>2019300</xdr:colOff>
      <xdr:row>15</xdr:row>
      <xdr:rowOff>5054600</xdr:rowOff>
    </xdr:to>
    <xdr:graphicFrame macro="">
      <xdr:nvGraphicFramePr>
        <xdr:cNvPr id="3" name="Chart 2">
          <a:extLst>
            <a:ext uri="{FF2B5EF4-FFF2-40B4-BE49-F238E27FC236}">
              <a16:creationId xmlns:a16="http://schemas.microsoft.com/office/drawing/2014/main" id="{9CC4E6EE-9425-B948-BA3C-8F69B86C74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xdr:colOff>
      <xdr:row>15</xdr:row>
      <xdr:rowOff>14817</xdr:rowOff>
    </xdr:from>
    <xdr:to>
      <xdr:col>9</xdr:col>
      <xdr:colOff>266699</xdr:colOff>
      <xdr:row>15</xdr:row>
      <xdr:rowOff>5046035</xdr:rowOff>
    </xdr:to>
    <xdr:graphicFrame macro="">
      <xdr:nvGraphicFramePr>
        <xdr:cNvPr id="2" name="Chart 1">
          <a:extLst>
            <a:ext uri="{FF2B5EF4-FFF2-40B4-BE49-F238E27FC236}">
              <a16:creationId xmlns:a16="http://schemas.microsoft.com/office/drawing/2014/main" id="{D82340DF-E21E-F14E-A27B-04461AEE37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15</xdr:row>
      <xdr:rowOff>52917</xdr:rowOff>
    </xdr:from>
    <xdr:to>
      <xdr:col>15</xdr:col>
      <xdr:colOff>2019300</xdr:colOff>
      <xdr:row>15</xdr:row>
      <xdr:rowOff>5054600</xdr:rowOff>
    </xdr:to>
    <xdr:graphicFrame macro="">
      <xdr:nvGraphicFramePr>
        <xdr:cNvPr id="3" name="Chart 2">
          <a:extLst>
            <a:ext uri="{FF2B5EF4-FFF2-40B4-BE49-F238E27FC236}">
              <a16:creationId xmlns:a16="http://schemas.microsoft.com/office/drawing/2014/main" id="{703747BC-C60B-4E4A-8375-859271DD99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xdr:colOff>
      <xdr:row>19</xdr:row>
      <xdr:rowOff>14817</xdr:rowOff>
    </xdr:from>
    <xdr:to>
      <xdr:col>9</xdr:col>
      <xdr:colOff>266699</xdr:colOff>
      <xdr:row>19</xdr:row>
      <xdr:rowOff>5046035</xdr:rowOff>
    </xdr:to>
    <xdr:graphicFrame macro="">
      <xdr:nvGraphicFramePr>
        <xdr:cNvPr id="2" name="Chart 1">
          <a:extLst>
            <a:ext uri="{FF2B5EF4-FFF2-40B4-BE49-F238E27FC236}">
              <a16:creationId xmlns:a16="http://schemas.microsoft.com/office/drawing/2014/main" id="{44E07F3B-F16E-AC4F-8A6A-DB7B14D095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19</xdr:row>
      <xdr:rowOff>52917</xdr:rowOff>
    </xdr:from>
    <xdr:to>
      <xdr:col>15</xdr:col>
      <xdr:colOff>2019300</xdr:colOff>
      <xdr:row>19</xdr:row>
      <xdr:rowOff>5054600</xdr:rowOff>
    </xdr:to>
    <xdr:graphicFrame macro="">
      <xdr:nvGraphicFramePr>
        <xdr:cNvPr id="3" name="Chart 2">
          <a:extLst>
            <a:ext uri="{FF2B5EF4-FFF2-40B4-BE49-F238E27FC236}">
              <a16:creationId xmlns:a16="http://schemas.microsoft.com/office/drawing/2014/main" id="{6B27092D-F197-FD42-9731-8BE013A251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101600</xdr:colOff>
      <xdr:row>20</xdr:row>
      <xdr:rowOff>50800</xdr:rowOff>
    </xdr:from>
    <xdr:to>
      <xdr:col>15</xdr:col>
      <xdr:colOff>1993900</xdr:colOff>
      <xdr:row>20</xdr:row>
      <xdr:rowOff>2197100</xdr:rowOff>
    </xdr:to>
    <xdr:graphicFrame macro="">
      <xdr:nvGraphicFramePr>
        <xdr:cNvPr id="4" name="Chart 3">
          <a:extLst>
            <a:ext uri="{FF2B5EF4-FFF2-40B4-BE49-F238E27FC236}">
              <a16:creationId xmlns:a16="http://schemas.microsoft.com/office/drawing/2014/main" id="{1EF26778-B4E1-4342-A814-994555D66F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110066</xdr:colOff>
      <xdr:row>12</xdr:row>
      <xdr:rowOff>12700</xdr:rowOff>
    </xdr:from>
    <xdr:to>
      <xdr:col>14</xdr:col>
      <xdr:colOff>872066</xdr:colOff>
      <xdr:row>12</xdr:row>
      <xdr:rowOff>2755900</xdr:rowOff>
    </xdr:to>
    <xdr:graphicFrame macro="">
      <xdr:nvGraphicFramePr>
        <xdr:cNvPr id="2" name="Chart 1">
          <a:extLst>
            <a:ext uri="{FF2B5EF4-FFF2-40B4-BE49-F238E27FC236}">
              <a16:creationId xmlns:a16="http://schemas.microsoft.com/office/drawing/2014/main" id="{16D78321-F271-4443-BAB6-5418560CA9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110066</xdr:colOff>
      <xdr:row>13</xdr:row>
      <xdr:rowOff>63501</xdr:rowOff>
    </xdr:from>
    <xdr:to>
      <xdr:col>14</xdr:col>
      <xdr:colOff>872066</xdr:colOff>
      <xdr:row>13</xdr:row>
      <xdr:rowOff>2806701</xdr:rowOff>
    </xdr:to>
    <xdr:graphicFrame macro="">
      <xdr:nvGraphicFramePr>
        <xdr:cNvPr id="3" name="Chart 2">
          <a:extLst>
            <a:ext uri="{FF2B5EF4-FFF2-40B4-BE49-F238E27FC236}">
              <a16:creationId xmlns:a16="http://schemas.microsoft.com/office/drawing/2014/main" id="{CEEB6E06-D452-1D47-9BC0-9DBB5E24D0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110066</xdr:colOff>
      <xdr:row>14</xdr:row>
      <xdr:rowOff>31749</xdr:rowOff>
    </xdr:from>
    <xdr:to>
      <xdr:col>14</xdr:col>
      <xdr:colOff>872066</xdr:colOff>
      <xdr:row>14</xdr:row>
      <xdr:rowOff>2774949</xdr:rowOff>
    </xdr:to>
    <xdr:graphicFrame macro="">
      <xdr:nvGraphicFramePr>
        <xdr:cNvPr id="4" name="Chart 3">
          <a:extLst>
            <a:ext uri="{FF2B5EF4-FFF2-40B4-BE49-F238E27FC236}">
              <a16:creationId xmlns:a16="http://schemas.microsoft.com/office/drawing/2014/main" id="{CD9B7CB8-7AEE-8749-8AFC-75D7E56E64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1494970</xdr:colOff>
      <xdr:row>11</xdr:row>
      <xdr:rowOff>22678</xdr:rowOff>
    </xdr:from>
    <xdr:to>
      <xdr:col>15</xdr:col>
      <xdr:colOff>12700</xdr:colOff>
      <xdr:row>11</xdr:row>
      <xdr:rowOff>4838700</xdr:rowOff>
    </xdr:to>
    <xdr:graphicFrame macro="">
      <xdr:nvGraphicFramePr>
        <xdr:cNvPr id="3" name="Chart 2">
          <a:extLst>
            <a:ext uri="{FF2B5EF4-FFF2-40B4-BE49-F238E27FC236}">
              <a16:creationId xmlns:a16="http://schemas.microsoft.com/office/drawing/2014/main" id="{345A50A2-16D8-4F57-BF27-0A25FE8B38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xdr:colOff>
      <xdr:row>15</xdr:row>
      <xdr:rowOff>14817</xdr:rowOff>
    </xdr:from>
    <xdr:to>
      <xdr:col>9</xdr:col>
      <xdr:colOff>266699</xdr:colOff>
      <xdr:row>15</xdr:row>
      <xdr:rowOff>5046035</xdr:rowOff>
    </xdr:to>
    <xdr:graphicFrame macro="">
      <xdr:nvGraphicFramePr>
        <xdr:cNvPr id="4" name="Chart 3">
          <a:extLst>
            <a:ext uri="{FF2B5EF4-FFF2-40B4-BE49-F238E27FC236}">
              <a16:creationId xmlns:a16="http://schemas.microsoft.com/office/drawing/2014/main" id="{4970A807-F084-49F4-81BC-E07CBCC57F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15</xdr:row>
      <xdr:rowOff>52917</xdr:rowOff>
    </xdr:from>
    <xdr:to>
      <xdr:col>15</xdr:col>
      <xdr:colOff>2019300</xdr:colOff>
      <xdr:row>15</xdr:row>
      <xdr:rowOff>5054600</xdr:rowOff>
    </xdr:to>
    <xdr:graphicFrame macro="">
      <xdr:nvGraphicFramePr>
        <xdr:cNvPr id="5" name="Chart 4">
          <a:extLst>
            <a:ext uri="{FF2B5EF4-FFF2-40B4-BE49-F238E27FC236}">
              <a16:creationId xmlns:a16="http://schemas.microsoft.com/office/drawing/2014/main" id="{402A4F69-EB5C-41AB-9CC8-11546B3E8F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12700</xdr:colOff>
      <xdr:row>15</xdr:row>
      <xdr:rowOff>14817</xdr:rowOff>
    </xdr:from>
    <xdr:to>
      <xdr:col>9</xdr:col>
      <xdr:colOff>266699</xdr:colOff>
      <xdr:row>15</xdr:row>
      <xdr:rowOff>5046035</xdr:rowOff>
    </xdr:to>
    <xdr:graphicFrame macro="">
      <xdr:nvGraphicFramePr>
        <xdr:cNvPr id="2" name="Chart 1">
          <a:extLst>
            <a:ext uri="{FF2B5EF4-FFF2-40B4-BE49-F238E27FC236}">
              <a16:creationId xmlns:a16="http://schemas.microsoft.com/office/drawing/2014/main" id="{FC68DE47-99F4-5048-B5E0-A46182ACF4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15</xdr:row>
      <xdr:rowOff>52917</xdr:rowOff>
    </xdr:from>
    <xdr:to>
      <xdr:col>15</xdr:col>
      <xdr:colOff>2019300</xdr:colOff>
      <xdr:row>15</xdr:row>
      <xdr:rowOff>5054600</xdr:rowOff>
    </xdr:to>
    <xdr:graphicFrame macro="">
      <xdr:nvGraphicFramePr>
        <xdr:cNvPr id="3" name="Chart 2">
          <a:extLst>
            <a:ext uri="{FF2B5EF4-FFF2-40B4-BE49-F238E27FC236}">
              <a16:creationId xmlns:a16="http://schemas.microsoft.com/office/drawing/2014/main" id="{0F8BC0CB-BFBF-3746-A879-7FA37E953B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12700</xdr:colOff>
      <xdr:row>19</xdr:row>
      <xdr:rowOff>14817</xdr:rowOff>
    </xdr:from>
    <xdr:to>
      <xdr:col>9</xdr:col>
      <xdr:colOff>266699</xdr:colOff>
      <xdr:row>19</xdr:row>
      <xdr:rowOff>5046035</xdr:rowOff>
    </xdr:to>
    <xdr:graphicFrame macro="">
      <xdr:nvGraphicFramePr>
        <xdr:cNvPr id="2" name="Chart 1">
          <a:extLst>
            <a:ext uri="{FF2B5EF4-FFF2-40B4-BE49-F238E27FC236}">
              <a16:creationId xmlns:a16="http://schemas.microsoft.com/office/drawing/2014/main" id="{421725C5-5013-C744-9E1E-7CFE7679C1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19</xdr:row>
      <xdr:rowOff>52917</xdr:rowOff>
    </xdr:from>
    <xdr:to>
      <xdr:col>15</xdr:col>
      <xdr:colOff>2019300</xdr:colOff>
      <xdr:row>19</xdr:row>
      <xdr:rowOff>5054600</xdr:rowOff>
    </xdr:to>
    <xdr:graphicFrame macro="">
      <xdr:nvGraphicFramePr>
        <xdr:cNvPr id="3" name="Chart 2">
          <a:extLst>
            <a:ext uri="{FF2B5EF4-FFF2-40B4-BE49-F238E27FC236}">
              <a16:creationId xmlns:a16="http://schemas.microsoft.com/office/drawing/2014/main" id="{447F05D0-4D6F-BD42-9629-F48277E839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101600</xdr:colOff>
      <xdr:row>20</xdr:row>
      <xdr:rowOff>50800</xdr:rowOff>
    </xdr:from>
    <xdr:to>
      <xdr:col>15</xdr:col>
      <xdr:colOff>1993900</xdr:colOff>
      <xdr:row>20</xdr:row>
      <xdr:rowOff>2197100</xdr:rowOff>
    </xdr:to>
    <xdr:graphicFrame macro="">
      <xdr:nvGraphicFramePr>
        <xdr:cNvPr id="4" name="Chart 3">
          <a:extLst>
            <a:ext uri="{FF2B5EF4-FFF2-40B4-BE49-F238E27FC236}">
              <a16:creationId xmlns:a16="http://schemas.microsoft.com/office/drawing/2014/main" id="{D14A025E-496B-7D4F-A387-66840C9F9D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ZK6Tt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P21"/>
  <sheetViews>
    <sheetView showGridLines="0" tabSelected="1" zoomScaleNormal="100" zoomScaleSheetLayoutView="70" workbookViewId="0">
      <pane ySplit="1" topLeftCell="A2" activePane="bottomLeft" state="frozen"/>
      <selection pane="bottomLeft" activeCell="B18" sqref="B18:P18"/>
    </sheetView>
  </sheetViews>
  <sheetFormatPr defaultColWidth="10.83203125" defaultRowHeight="15.5" x14ac:dyDescent="0.35"/>
  <cols>
    <col min="1" max="1" width="3.33203125" style="1" customWidth="1"/>
    <col min="2" max="2" width="21.5" style="1" customWidth="1"/>
    <col min="3" max="14" width="10.83203125" style="1" customWidth="1"/>
    <col min="15" max="15" width="13.83203125" style="1" customWidth="1"/>
    <col min="16" max="16" width="27.1640625" style="1" customWidth="1"/>
    <col min="17" max="17" width="3.83203125" style="1" customWidth="1"/>
    <col min="18" max="16384" width="10.83203125" style="1"/>
  </cols>
  <sheetData>
    <row r="1" spans="1:16" customFormat="1" ht="50" customHeight="1" x14ac:dyDescent="0.35">
      <c r="A1" s="1"/>
      <c r="B1" s="3" t="s">
        <v>16</v>
      </c>
      <c r="C1" s="3"/>
    </row>
    <row r="2" spans="1:16" s="35" customFormat="1" ht="23" customHeight="1" x14ac:dyDescent="0.35">
      <c r="A2" s="32"/>
      <c r="B2" s="33" t="s">
        <v>21</v>
      </c>
      <c r="C2" s="34"/>
    </row>
    <row r="3" spans="1:16" s="2" customFormat="1" ht="20" customHeight="1" x14ac:dyDescent="0.35">
      <c r="B3" s="20" t="s">
        <v>22</v>
      </c>
      <c r="C3" s="27">
        <v>44579</v>
      </c>
      <c r="D3" s="27">
        <v>44610</v>
      </c>
      <c r="E3" s="27">
        <v>44638</v>
      </c>
      <c r="F3" s="27">
        <v>44669</v>
      </c>
      <c r="G3" s="27">
        <v>44699</v>
      </c>
      <c r="H3" s="27">
        <v>44730</v>
      </c>
      <c r="I3" s="27">
        <v>44760</v>
      </c>
      <c r="J3" s="27">
        <v>44791</v>
      </c>
      <c r="K3" s="27">
        <v>44822</v>
      </c>
      <c r="L3" s="27">
        <v>44852</v>
      </c>
      <c r="M3" s="27">
        <v>44883</v>
      </c>
      <c r="N3" s="27">
        <v>44913</v>
      </c>
      <c r="O3" s="22" t="s">
        <v>23</v>
      </c>
      <c r="P3" s="21" t="s">
        <v>24</v>
      </c>
    </row>
    <row r="4" spans="1:16" ht="20" customHeight="1" x14ac:dyDescent="0.35">
      <c r="B4" s="6" t="s">
        <v>1</v>
      </c>
      <c r="C4" s="11"/>
      <c r="D4" s="11"/>
      <c r="E4" s="11"/>
      <c r="F4" s="11"/>
      <c r="G4" s="11"/>
      <c r="H4" s="11"/>
      <c r="I4" s="11"/>
      <c r="J4" s="11"/>
      <c r="K4" s="11"/>
      <c r="L4" s="11"/>
      <c r="M4" s="11"/>
      <c r="N4" s="11"/>
      <c r="O4" s="19">
        <f>IFERROR((N4-M4)/M4,0)</f>
        <v>0</v>
      </c>
      <c r="P4" s="15"/>
    </row>
    <row r="5" spans="1:16" ht="20" customHeight="1" x14ac:dyDescent="0.35">
      <c r="B5" s="7" t="s">
        <v>2</v>
      </c>
      <c r="C5" s="16"/>
      <c r="D5" s="16"/>
      <c r="E5" s="16"/>
      <c r="F5" s="16"/>
      <c r="G5" s="16"/>
      <c r="H5" s="16"/>
      <c r="I5" s="16"/>
      <c r="J5" s="16"/>
      <c r="K5" s="16"/>
      <c r="L5" s="16"/>
      <c r="M5" s="16"/>
      <c r="N5" s="16"/>
      <c r="O5" s="18">
        <f t="shared" ref="O5:O12" si="0">IFERROR((N5-M5)/M5,0)</f>
        <v>0</v>
      </c>
      <c r="P5" s="17"/>
    </row>
    <row r="6" spans="1:16" ht="20" customHeight="1" x14ac:dyDescent="0.35">
      <c r="B6" s="6" t="s">
        <v>3</v>
      </c>
      <c r="C6" s="11"/>
      <c r="D6" s="11"/>
      <c r="E6" s="11"/>
      <c r="F6" s="11"/>
      <c r="G6" s="11"/>
      <c r="H6" s="11"/>
      <c r="I6" s="11"/>
      <c r="J6" s="11"/>
      <c r="K6" s="11"/>
      <c r="L6" s="11"/>
      <c r="M6" s="11"/>
      <c r="N6" s="11"/>
      <c r="O6" s="19">
        <f t="shared" si="0"/>
        <v>0</v>
      </c>
      <c r="P6" s="15"/>
    </row>
    <row r="7" spans="1:16" s="8" customFormat="1" ht="20" customHeight="1" x14ac:dyDescent="0.35">
      <c r="B7" s="7" t="s">
        <v>4</v>
      </c>
      <c r="C7" s="16"/>
      <c r="D7" s="16"/>
      <c r="E7" s="16"/>
      <c r="F7" s="16"/>
      <c r="G7" s="16"/>
      <c r="H7" s="16"/>
      <c r="I7" s="16"/>
      <c r="J7" s="16"/>
      <c r="K7" s="16"/>
      <c r="L7" s="16"/>
      <c r="M7" s="16"/>
      <c r="N7" s="16"/>
      <c r="O7" s="18">
        <f t="shared" si="0"/>
        <v>0</v>
      </c>
      <c r="P7" s="17"/>
    </row>
    <row r="8" spans="1:16" ht="20" customHeight="1" x14ac:dyDescent="0.35">
      <c r="B8" s="6" t="s">
        <v>5</v>
      </c>
      <c r="C8" s="11"/>
      <c r="D8" s="11"/>
      <c r="E8" s="11"/>
      <c r="F8" s="11"/>
      <c r="G8" s="11"/>
      <c r="H8" s="11"/>
      <c r="I8" s="11"/>
      <c r="J8" s="11"/>
      <c r="K8" s="11"/>
      <c r="L8" s="11"/>
      <c r="M8" s="11"/>
      <c r="N8" s="11"/>
      <c r="O8" s="19">
        <f t="shared" si="0"/>
        <v>0</v>
      </c>
      <c r="P8" s="15"/>
    </row>
    <row r="9" spans="1:16" s="8" customFormat="1" ht="20" customHeight="1" x14ac:dyDescent="0.35">
      <c r="B9" s="7" t="s">
        <v>27</v>
      </c>
      <c r="C9" s="16"/>
      <c r="D9" s="16"/>
      <c r="E9" s="16"/>
      <c r="F9" s="16"/>
      <c r="G9" s="16"/>
      <c r="H9" s="16"/>
      <c r="I9" s="16"/>
      <c r="J9" s="16"/>
      <c r="K9" s="16"/>
      <c r="L9" s="16"/>
      <c r="M9" s="16"/>
      <c r="N9" s="16"/>
      <c r="O9" s="18">
        <f t="shared" si="0"/>
        <v>0</v>
      </c>
      <c r="P9" s="17"/>
    </row>
    <row r="10" spans="1:16" ht="20" customHeight="1" x14ac:dyDescent="0.35">
      <c r="B10" s="6" t="s">
        <v>28</v>
      </c>
      <c r="C10" s="11"/>
      <c r="D10" s="11"/>
      <c r="E10" s="11"/>
      <c r="F10" s="11"/>
      <c r="G10" s="11"/>
      <c r="H10" s="11"/>
      <c r="I10" s="11"/>
      <c r="J10" s="11"/>
      <c r="K10" s="11"/>
      <c r="L10" s="11"/>
      <c r="M10" s="11"/>
      <c r="N10" s="11"/>
      <c r="O10" s="19">
        <f t="shared" si="0"/>
        <v>0</v>
      </c>
      <c r="P10" s="15"/>
    </row>
    <row r="11" spans="1:16" s="8" customFormat="1" ht="20" customHeight="1" x14ac:dyDescent="0.35">
      <c r="B11" s="7" t="s">
        <v>29</v>
      </c>
      <c r="C11" s="16"/>
      <c r="D11" s="16"/>
      <c r="E11" s="16"/>
      <c r="F11" s="16"/>
      <c r="G11" s="16"/>
      <c r="H11" s="16"/>
      <c r="I11" s="16"/>
      <c r="J11" s="16"/>
      <c r="K11" s="16"/>
      <c r="L11" s="16"/>
      <c r="M11" s="16"/>
      <c r="N11" s="16"/>
      <c r="O11" s="18">
        <f t="shared" si="0"/>
        <v>0</v>
      </c>
      <c r="P11" s="17"/>
    </row>
    <row r="12" spans="1:16" ht="20" customHeight="1" x14ac:dyDescent="0.35">
      <c r="B12" s="6" t="s">
        <v>30</v>
      </c>
      <c r="C12" s="11"/>
      <c r="D12" s="11"/>
      <c r="E12" s="11"/>
      <c r="F12" s="11"/>
      <c r="G12" s="11"/>
      <c r="H12" s="11"/>
      <c r="I12" s="11"/>
      <c r="J12" s="11"/>
      <c r="K12" s="11"/>
      <c r="L12" s="11"/>
      <c r="M12" s="11"/>
      <c r="N12" s="11"/>
      <c r="O12" s="19">
        <f t="shared" si="0"/>
        <v>0</v>
      </c>
      <c r="P12" s="15"/>
    </row>
    <row r="13" spans="1:16" ht="11" customHeight="1" x14ac:dyDescent="0.35">
      <c r="B13" s="8"/>
      <c r="C13" s="8"/>
      <c r="D13" s="8"/>
      <c r="E13" s="8"/>
    </row>
    <row r="14" spans="1:16" ht="20" customHeight="1" x14ac:dyDescent="0.35">
      <c r="B14" s="26" t="s">
        <v>25</v>
      </c>
      <c r="C14" s="25">
        <f>SUM(C4:C12)</f>
        <v>0</v>
      </c>
      <c r="D14" s="25">
        <f t="shared" ref="D14:N14" si="1">SUM(D4:D12)</f>
        <v>0</v>
      </c>
      <c r="E14" s="25">
        <f t="shared" si="1"/>
        <v>0</v>
      </c>
      <c r="F14" s="25">
        <f t="shared" si="1"/>
        <v>0</v>
      </c>
      <c r="G14" s="25">
        <f t="shared" si="1"/>
        <v>0</v>
      </c>
      <c r="H14" s="25">
        <f t="shared" si="1"/>
        <v>0</v>
      </c>
      <c r="I14" s="25">
        <f t="shared" si="1"/>
        <v>0</v>
      </c>
      <c r="J14" s="25">
        <f t="shared" si="1"/>
        <v>0</v>
      </c>
      <c r="K14" s="25">
        <f t="shared" si="1"/>
        <v>0</v>
      </c>
      <c r="L14" s="25">
        <f t="shared" si="1"/>
        <v>0</v>
      </c>
      <c r="M14" s="25">
        <f>SUM(M4:M12)</f>
        <v>0</v>
      </c>
      <c r="N14" s="25">
        <f t="shared" si="1"/>
        <v>0</v>
      </c>
      <c r="O14" s="18">
        <f>IFERROR((N14-M14)/M14,0)</f>
        <v>0</v>
      </c>
    </row>
    <row r="15" spans="1:16" ht="18" customHeight="1" x14ac:dyDescent="0.35">
      <c r="B15" s="8"/>
      <c r="C15" s="8"/>
    </row>
    <row r="16" spans="1:16" ht="400" customHeight="1" x14ac:dyDescent="0.35">
      <c r="B16" s="8"/>
      <c r="C16" s="8"/>
    </row>
    <row r="17" spans="2:16" ht="18" customHeight="1" x14ac:dyDescent="0.35">
      <c r="B17" s="8"/>
      <c r="C17" s="8"/>
    </row>
    <row r="18" spans="2:16" ht="50" customHeight="1" x14ac:dyDescent="0.35">
      <c r="B18" s="36" t="s">
        <v>26</v>
      </c>
      <c r="C18" s="36"/>
      <c r="D18" s="36"/>
      <c r="E18" s="36"/>
      <c r="F18" s="36"/>
      <c r="G18" s="36"/>
      <c r="H18" s="36"/>
      <c r="I18" s="36"/>
      <c r="J18" s="36"/>
      <c r="K18" s="36"/>
      <c r="L18" s="36"/>
      <c r="M18" s="36"/>
      <c r="N18" s="36"/>
      <c r="O18" s="36"/>
      <c r="P18" s="36"/>
    </row>
    <row r="19" spans="2:16" s="8" customFormat="1" ht="18" customHeight="1" x14ac:dyDescent="0.35">
      <c r="D19" s="9"/>
    </row>
    <row r="20" spans="2:16" ht="18" customHeight="1" x14ac:dyDescent="0.35">
      <c r="B20" s="8"/>
      <c r="C20" s="8"/>
    </row>
    <row r="21" spans="2:16" ht="18" customHeight="1" x14ac:dyDescent="0.35">
      <c r="B21" s="8"/>
      <c r="C21" s="8"/>
    </row>
  </sheetData>
  <mergeCells count="1">
    <mergeCell ref="B18:P18"/>
  </mergeCells>
  <hyperlinks>
    <hyperlink ref="B18:P18" r:id="rId1" display="CLICK HERE TO CREATE IN SMARTSHEET" xr:uid="{448117DA-936C-4DB3-A90C-F85FCC12EFA0}"/>
  </hyperlinks>
  <pageMargins left="0.3" right="0.3" top="0.3" bottom="0.3" header="0" footer="0"/>
  <pageSetup scale="64" fitToHeight="0"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pageSetUpPr fitToPage="1"/>
  </sheetPr>
  <dimension ref="A1:O21"/>
  <sheetViews>
    <sheetView showGridLines="0" topLeftCell="G15" zoomScaleNormal="100" zoomScaleSheetLayoutView="70" workbookViewId="0">
      <selection activeCell="B11" sqref="B11"/>
    </sheetView>
  </sheetViews>
  <sheetFormatPr defaultColWidth="10.83203125" defaultRowHeight="15.5" x14ac:dyDescent="0.35"/>
  <cols>
    <col min="1" max="1" width="3.33203125" style="1" customWidth="1"/>
    <col min="2" max="2" width="22" style="1" customWidth="1"/>
    <col min="3" max="14" width="10.83203125" style="1" customWidth="1"/>
    <col min="15" max="15" width="13.83203125" style="1" customWidth="1"/>
    <col min="16" max="16" width="3.83203125" style="1" customWidth="1"/>
    <col min="17" max="16384" width="10.83203125" style="1"/>
  </cols>
  <sheetData>
    <row r="1" spans="1:15" customFormat="1" ht="42" customHeight="1" x14ac:dyDescent="0.35">
      <c r="A1" s="1"/>
      <c r="B1" s="3" t="s">
        <v>16</v>
      </c>
      <c r="C1" s="3"/>
    </row>
    <row r="2" spans="1:15" s="35" customFormat="1" ht="23" customHeight="1" x14ac:dyDescent="0.35">
      <c r="A2" s="32"/>
      <c r="B2" s="33" t="s">
        <v>17</v>
      </c>
      <c r="C2" s="34"/>
    </row>
    <row r="3" spans="1:15" s="2" customFormat="1" ht="20" customHeight="1" x14ac:dyDescent="0.35">
      <c r="B3" s="8"/>
      <c r="C3" s="27">
        <v>44579</v>
      </c>
      <c r="D3" s="27">
        <v>44610</v>
      </c>
      <c r="E3" s="27">
        <v>44638</v>
      </c>
      <c r="F3" s="27">
        <v>44669</v>
      </c>
      <c r="G3" s="27">
        <v>44699</v>
      </c>
      <c r="H3" s="27">
        <v>44730</v>
      </c>
      <c r="I3" s="27">
        <v>44760</v>
      </c>
      <c r="J3" s="27">
        <v>44791</v>
      </c>
      <c r="K3" s="27">
        <v>44822</v>
      </c>
      <c r="L3" s="27">
        <v>44852</v>
      </c>
      <c r="M3" s="27">
        <v>44883</v>
      </c>
      <c r="N3" s="27">
        <v>44913</v>
      </c>
      <c r="O3" s="22" t="s">
        <v>23</v>
      </c>
    </row>
    <row r="4" spans="1:15" ht="20" customHeight="1" x14ac:dyDescent="0.35">
      <c r="B4" s="6" t="s">
        <v>20</v>
      </c>
      <c r="C4" s="11">
        <f>'Visits - EXAMPLE'!C13</f>
        <v>894</v>
      </c>
      <c r="D4" s="11">
        <f>'Visits - EXAMPLE'!D13</f>
        <v>896</v>
      </c>
      <c r="E4" s="11">
        <f>'Visits - EXAMPLE'!E13</f>
        <v>898</v>
      </c>
      <c r="F4" s="11">
        <f>'Visits - EXAMPLE'!F13</f>
        <v>900</v>
      </c>
      <c r="G4" s="11">
        <f>'Visits - EXAMPLE'!G13</f>
        <v>902</v>
      </c>
      <c r="H4" s="11">
        <f>'Visits - EXAMPLE'!H13</f>
        <v>904</v>
      </c>
      <c r="I4" s="11">
        <f>'Visits - EXAMPLE'!I13</f>
        <v>906</v>
      </c>
      <c r="J4" s="11">
        <f>'Visits - EXAMPLE'!J13</f>
        <v>908</v>
      </c>
      <c r="K4" s="11">
        <f>'Visits - EXAMPLE'!K13</f>
        <v>910</v>
      </c>
      <c r="L4" s="11">
        <f>'Visits - EXAMPLE'!L13</f>
        <v>912</v>
      </c>
      <c r="M4" s="11">
        <f>'Visits - EXAMPLE'!M13</f>
        <v>1664</v>
      </c>
      <c r="N4" s="11">
        <f>'Visits - EXAMPLE'!N13</f>
        <v>1716</v>
      </c>
      <c r="O4" s="23">
        <f>IFERROR((N4-M4)/M4,0)</f>
        <v>3.125E-2</v>
      </c>
    </row>
    <row r="5" spans="1:15" ht="20" customHeight="1" x14ac:dyDescent="0.35">
      <c r="B5" s="7" t="s">
        <v>19</v>
      </c>
      <c r="C5" s="16">
        <f>'Leads - EXAMPLE'!C13</f>
        <v>894</v>
      </c>
      <c r="D5" s="16">
        <f>'Leads - EXAMPLE'!D13</f>
        <v>896</v>
      </c>
      <c r="E5" s="16">
        <f>'Leads - EXAMPLE'!E13</f>
        <v>898</v>
      </c>
      <c r="F5" s="16">
        <f>'Leads - EXAMPLE'!F13</f>
        <v>900</v>
      </c>
      <c r="G5" s="16">
        <f>'Leads - EXAMPLE'!G13</f>
        <v>902</v>
      </c>
      <c r="H5" s="16">
        <f>'Leads - EXAMPLE'!H13</f>
        <v>904</v>
      </c>
      <c r="I5" s="16">
        <f>'Leads - EXAMPLE'!I13</f>
        <v>906</v>
      </c>
      <c r="J5" s="16">
        <f>'Leads - EXAMPLE'!J13</f>
        <v>908</v>
      </c>
      <c r="K5" s="16">
        <f>'Leads - EXAMPLE'!K13</f>
        <v>910</v>
      </c>
      <c r="L5" s="16">
        <f>'Leads - EXAMPLE'!L13</f>
        <v>912</v>
      </c>
      <c r="M5" s="16">
        <f>'Leads - EXAMPLE'!M13</f>
        <v>1664</v>
      </c>
      <c r="N5" s="16">
        <f>'Leads - EXAMPLE'!N13</f>
        <v>1716</v>
      </c>
      <c r="O5" s="24">
        <f>IFERROR((N5-M5)/M5,0)</f>
        <v>3.125E-2</v>
      </c>
    </row>
    <row r="6" spans="1:15" ht="20" customHeight="1" x14ac:dyDescent="0.35">
      <c r="B6" s="6" t="s">
        <v>18</v>
      </c>
      <c r="C6" s="11">
        <f>'Customers - EXAMPLE'!C13</f>
        <v>12</v>
      </c>
      <c r="D6" s="11">
        <f>'Customers - EXAMPLE'!D13</f>
        <v>13</v>
      </c>
      <c r="E6" s="11">
        <f>'Customers - EXAMPLE'!E13</f>
        <v>14</v>
      </c>
      <c r="F6" s="11">
        <f>'Customers - EXAMPLE'!F13</f>
        <v>15</v>
      </c>
      <c r="G6" s="11">
        <f>'Customers - EXAMPLE'!G13</f>
        <v>15</v>
      </c>
      <c r="H6" s="11">
        <f>'Customers - EXAMPLE'!H13</f>
        <v>17</v>
      </c>
      <c r="I6" s="11">
        <f>'Customers - EXAMPLE'!I13</f>
        <v>17</v>
      </c>
      <c r="J6" s="11">
        <f>'Customers - EXAMPLE'!J13</f>
        <v>17</v>
      </c>
      <c r="K6" s="11">
        <f>'Customers - EXAMPLE'!K13</f>
        <v>18</v>
      </c>
      <c r="L6" s="11">
        <f>'Customers - EXAMPLE'!L13</f>
        <v>20</v>
      </c>
      <c r="M6" s="11">
        <f>'Customers - EXAMPLE'!M13</f>
        <v>25</v>
      </c>
      <c r="N6" s="11">
        <f>'Customers - EXAMPLE'!N13</f>
        <v>30</v>
      </c>
      <c r="O6" s="23">
        <f>IFERROR((N6-M6)/M6,0)</f>
        <v>0.2</v>
      </c>
    </row>
    <row r="7" spans="1:15" s="10" customFormat="1" ht="11" customHeight="1" x14ac:dyDescent="0.35">
      <c r="B7" s="12"/>
      <c r="C7" s="12"/>
      <c r="D7" s="12"/>
      <c r="E7" s="12"/>
      <c r="F7" s="12"/>
      <c r="G7" s="12"/>
      <c r="H7" s="12"/>
      <c r="I7" s="12"/>
      <c r="J7" s="12"/>
      <c r="K7" s="12"/>
      <c r="L7" s="12"/>
      <c r="M7" s="12"/>
      <c r="N7" s="12"/>
      <c r="O7" s="30"/>
    </row>
    <row r="8" spans="1:15" ht="20" customHeight="1" x14ac:dyDescent="0.35">
      <c r="B8" s="8"/>
      <c r="C8" s="27">
        <v>44579</v>
      </c>
      <c r="D8" s="27">
        <v>44610</v>
      </c>
      <c r="E8" s="27">
        <v>44638</v>
      </c>
      <c r="F8" s="27">
        <v>44669</v>
      </c>
      <c r="G8" s="27">
        <v>44699</v>
      </c>
      <c r="H8" s="27">
        <v>44730</v>
      </c>
      <c r="I8" s="27">
        <v>44760</v>
      </c>
      <c r="J8" s="27">
        <v>44791</v>
      </c>
      <c r="K8" s="27">
        <v>44822</v>
      </c>
      <c r="L8" s="27">
        <v>44852</v>
      </c>
      <c r="M8" s="27">
        <v>44883</v>
      </c>
      <c r="N8" s="27">
        <v>44913</v>
      </c>
      <c r="O8" s="22" t="s">
        <v>23</v>
      </c>
    </row>
    <row r="9" spans="1:15" ht="20" customHeight="1" x14ac:dyDescent="0.35">
      <c r="B9" s="6" t="s">
        <v>40</v>
      </c>
      <c r="C9" s="31">
        <f>IFERROR(C5/C4,0)</f>
        <v>1</v>
      </c>
      <c r="D9" s="31">
        <f t="shared" ref="D9:N9" si="0">IFERROR(D5/D4,0)</f>
        <v>1</v>
      </c>
      <c r="E9" s="31">
        <f t="shared" si="0"/>
        <v>1</v>
      </c>
      <c r="F9" s="31">
        <f t="shared" si="0"/>
        <v>1</v>
      </c>
      <c r="G9" s="31">
        <f t="shared" si="0"/>
        <v>1</v>
      </c>
      <c r="H9" s="31">
        <f t="shared" si="0"/>
        <v>1</v>
      </c>
      <c r="I9" s="31">
        <f t="shared" si="0"/>
        <v>1</v>
      </c>
      <c r="J9" s="31">
        <f t="shared" si="0"/>
        <v>1</v>
      </c>
      <c r="K9" s="31">
        <f t="shared" si="0"/>
        <v>1</v>
      </c>
      <c r="L9" s="31">
        <f t="shared" si="0"/>
        <v>1</v>
      </c>
      <c r="M9" s="31">
        <f t="shared" si="0"/>
        <v>1</v>
      </c>
      <c r="N9" s="31">
        <f t="shared" si="0"/>
        <v>1</v>
      </c>
      <c r="O9" s="24">
        <f>IFERROR((N9-M9)/M9,0)</f>
        <v>0</v>
      </c>
    </row>
    <row r="10" spans="1:15" ht="20" customHeight="1" x14ac:dyDescent="0.35">
      <c r="B10" s="6" t="s">
        <v>39</v>
      </c>
      <c r="C10" s="31">
        <f>IFERROR(C6/C5,0)</f>
        <v>1.3422818791946308E-2</v>
      </c>
      <c r="D10" s="31">
        <f t="shared" ref="D10:N10" si="1">IFERROR(D6/D5,0)</f>
        <v>1.4508928571428572E-2</v>
      </c>
      <c r="E10" s="31">
        <f t="shared" si="1"/>
        <v>1.5590200445434299E-2</v>
      </c>
      <c r="F10" s="31">
        <f t="shared" si="1"/>
        <v>1.6666666666666666E-2</v>
      </c>
      <c r="G10" s="31">
        <f t="shared" si="1"/>
        <v>1.662971175166297E-2</v>
      </c>
      <c r="H10" s="31">
        <f t="shared" si="1"/>
        <v>1.8805309734513276E-2</v>
      </c>
      <c r="I10" s="31">
        <f t="shared" si="1"/>
        <v>1.8763796909492272E-2</v>
      </c>
      <c r="J10" s="31">
        <f t="shared" si="1"/>
        <v>1.8722466960352423E-2</v>
      </c>
      <c r="K10" s="31">
        <f t="shared" si="1"/>
        <v>1.9780219780219779E-2</v>
      </c>
      <c r="L10" s="31">
        <f t="shared" si="1"/>
        <v>2.1929824561403508E-2</v>
      </c>
      <c r="M10" s="31">
        <f t="shared" si="1"/>
        <v>1.5024038461538462E-2</v>
      </c>
      <c r="N10" s="31">
        <f t="shared" si="1"/>
        <v>1.7482517482517484E-2</v>
      </c>
      <c r="O10" s="24">
        <f>IFERROR((N10-M10)/M10,0)</f>
        <v>0.16363636363636369</v>
      </c>
    </row>
    <row r="11" spans="1:15" ht="20" customHeight="1" x14ac:dyDescent="0.35">
      <c r="B11" s="6" t="s">
        <v>41</v>
      </c>
      <c r="C11" s="31">
        <f>IFERROR(C6/C4,0)</f>
        <v>1.3422818791946308E-2</v>
      </c>
      <c r="D11" s="31">
        <f t="shared" ref="D11:N11" si="2">IFERROR(D6/D4,0)</f>
        <v>1.4508928571428572E-2</v>
      </c>
      <c r="E11" s="31">
        <f t="shared" si="2"/>
        <v>1.5590200445434299E-2</v>
      </c>
      <c r="F11" s="31">
        <f t="shared" si="2"/>
        <v>1.6666666666666666E-2</v>
      </c>
      <c r="G11" s="31">
        <f t="shared" si="2"/>
        <v>1.662971175166297E-2</v>
      </c>
      <c r="H11" s="31">
        <f t="shared" si="2"/>
        <v>1.8805309734513276E-2</v>
      </c>
      <c r="I11" s="31">
        <f t="shared" si="2"/>
        <v>1.8763796909492272E-2</v>
      </c>
      <c r="J11" s="31">
        <f t="shared" si="2"/>
        <v>1.8722466960352423E-2</v>
      </c>
      <c r="K11" s="31">
        <f t="shared" si="2"/>
        <v>1.9780219780219779E-2</v>
      </c>
      <c r="L11" s="31">
        <f t="shared" si="2"/>
        <v>2.1929824561403508E-2</v>
      </c>
      <c r="M11" s="31">
        <f t="shared" si="2"/>
        <v>1.5024038461538462E-2</v>
      </c>
      <c r="N11" s="31">
        <f t="shared" si="2"/>
        <v>1.7482517482517484E-2</v>
      </c>
      <c r="O11" s="24">
        <f>IFERROR((N11-M11)/M11,0)</f>
        <v>0.16363636363636369</v>
      </c>
    </row>
    <row r="12" spans="1:15" s="10" customFormat="1" ht="18" customHeight="1" x14ac:dyDescent="0.35">
      <c r="B12" s="12"/>
      <c r="C12" s="14"/>
      <c r="D12" s="14"/>
      <c r="E12" s="14"/>
      <c r="F12" s="14"/>
      <c r="G12" s="14"/>
      <c r="H12" s="14"/>
      <c r="I12" s="14"/>
      <c r="J12" s="14"/>
      <c r="K12" s="14"/>
      <c r="L12" s="14"/>
      <c r="M12" s="14"/>
      <c r="N12" s="14"/>
      <c r="O12" s="13"/>
    </row>
    <row r="13" spans="1:15" ht="180" customHeight="1" x14ac:dyDescent="0.35">
      <c r="B13" s="8"/>
      <c r="C13" s="8"/>
    </row>
    <row r="14" spans="1:15" ht="180" customHeight="1" x14ac:dyDescent="0.35">
      <c r="B14" s="8"/>
      <c r="C14" s="8"/>
    </row>
    <row r="15" spans="1:15" ht="180" customHeight="1" x14ac:dyDescent="0.35">
      <c r="B15" s="8"/>
      <c r="C15" s="8"/>
    </row>
    <row r="16" spans="1:15" ht="18" customHeight="1" x14ac:dyDescent="0.35">
      <c r="B16" s="8"/>
      <c r="C16" s="8"/>
    </row>
    <row r="17" spans="2:4" ht="18" customHeight="1" x14ac:dyDescent="0.35">
      <c r="B17" s="8"/>
      <c r="C17" s="8"/>
    </row>
    <row r="18" spans="2:4" s="8" customFormat="1" ht="18" customHeight="1" x14ac:dyDescent="0.35">
      <c r="D18" s="9"/>
    </row>
    <row r="19" spans="2:4" ht="18" customHeight="1" x14ac:dyDescent="0.35">
      <c r="B19" s="8"/>
      <c r="C19" s="8"/>
    </row>
    <row r="20" spans="2:4" ht="18" customHeight="1" x14ac:dyDescent="0.35">
      <c r="B20" s="8"/>
      <c r="C20" s="8"/>
    </row>
    <row r="21" spans="2:4" ht="18" customHeight="1" x14ac:dyDescent="0.35">
      <c r="B21" s="8"/>
      <c r="C21" s="8"/>
    </row>
  </sheetData>
  <pageMargins left="0.3" right="0.3" top="0.3" bottom="0.3" header="0" footer="0"/>
  <pageSetup scale="75"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1"/>
  </sheetPr>
  <dimension ref="B1:B2"/>
  <sheetViews>
    <sheetView showGridLines="0" workbookViewId="0">
      <selection activeCell="B69" sqref="B69"/>
    </sheetView>
  </sheetViews>
  <sheetFormatPr defaultColWidth="10.83203125" defaultRowHeight="14.5" x14ac:dyDescent="0.35"/>
  <cols>
    <col min="1" max="1" width="3.33203125" style="4" customWidth="1"/>
    <col min="2" max="2" width="88.33203125" style="4" customWidth="1"/>
    <col min="3" max="16384" width="10.83203125" style="4"/>
  </cols>
  <sheetData>
    <row r="1" spans="2:2" ht="20" customHeight="1" x14ac:dyDescent="0.35"/>
    <row r="2" spans="2:2" ht="105" customHeight="1" x14ac:dyDescent="0.35">
      <c r="B2" s="5" t="s">
        <v>0</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A1:P21"/>
  <sheetViews>
    <sheetView showGridLines="0" zoomScaleNormal="100" zoomScaleSheetLayoutView="70" workbookViewId="0">
      <pane ySplit="2" topLeftCell="A9" activePane="bottomLeft" state="frozen"/>
      <selection activeCell="A22" sqref="A22:XFD425"/>
      <selection pane="bottomLeft" activeCell="A22" sqref="A22:XFD425"/>
    </sheetView>
  </sheetViews>
  <sheetFormatPr defaultColWidth="10.83203125" defaultRowHeight="15.5" x14ac:dyDescent="0.35"/>
  <cols>
    <col min="1" max="1" width="3.33203125" style="1" customWidth="1"/>
    <col min="2" max="2" width="24" style="1" customWidth="1"/>
    <col min="3" max="14" width="10.83203125" style="1" customWidth="1"/>
    <col min="15" max="15" width="13.83203125" style="1" customWidth="1"/>
    <col min="16" max="16" width="27.1640625" style="1" customWidth="1"/>
    <col min="17" max="17" width="3.83203125" style="1" customWidth="1"/>
    <col min="18" max="16384" width="10.83203125" style="1"/>
  </cols>
  <sheetData>
    <row r="1" spans="1:16" customFormat="1" ht="42" customHeight="1" x14ac:dyDescent="0.35">
      <c r="A1" s="1"/>
      <c r="B1" s="3" t="s">
        <v>16</v>
      </c>
      <c r="C1" s="3"/>
    </row>
    <row r="2" spans="1:16" s="35" customFormat="1" ht="23" customHeight="1" x14ac:dyDescent="0.35">
      <c r="A2" s="32"/>
      <c r="B2" s="33" t="s">
        <v>20</v>
      </c>
      <c r="C2" s="34"/>
    </row>
    <row r="3" spans="1:16" s="2" customFormat="1" ht="20" customHeight="1" x14ac:dyDescent="0.35">
      <c r="B3" s="20" t="s">
        <v>31</v>
      </c>
      <c r="C3" s="27">
        <v>44579</v>
      </c>
      <c r="D3" s="27">
        <v>44610</v>
      </c>
      <c r="E3" s="27">
        <v>44638</v>
      </c>
      <c r="F3" s="27">
        <v>44669</v>
      </c>
      <c r="G3" s="27">
        <v>44699</v>
      </c>
      <c r="H3" s="27">
        <v>44730</v>
      </c>
      <c r="I3" s="27">
        <v>44760</v>
      </c>
      <c r="J3" s="27">
        <v>44791</v>
      </c>
      <c r="K3" s="27">
        <v>44822</v>
      </c>
      <c r="L3" s="27">
        <v>44852</v>
      </c>
      <c r="M3" s="27">
        <v>44883</v>
      </c>
      <c r="N3" s="27">
        <v>44913</v>
      </c>
      <c r="O3" s="22" t="s">
        <v>23</v>
      </c>
      <c r="P3" s="21" t="s">
        <v>24</v>
      </c>
    </row>
    <row r="4" spans="1:16" ht="20" customHeight="1" x14ac:dyDescent="0.35">
      <c r="B4" s="6" t="s">
        <v>9</v>
      </c>
      <c r="C4" s="11"/>
      <c r="D4" s="11"/>
      <c r="E4" s="11"/>
      <c r="F4" s="11"/>
      <c r="G4" s="11"/>
      <c r="H4" s="11"/>
      <c r="I4" s="11"/>
      <c r="J4" s="11"/>
      <c r="K4" s="11"/>
      <c r="L4" s="11"/>
      <c r="M4" s="11"/>
      <c r="N4" s="11"/>
      <c r="O4" s="23">
        <f>IFERROR((N4-M4)/M4,0)</f>
        <v>0</v>
      </c>
      <c r="P4" s="15"/>
    </row>
    <row r="5" spans="1:16" ht="20" customHeight="1" x14ac:dyDescent="0.35">
      <c r="B5" s="7" t="s">
        <v>35</v>
      </c>
      <c r="C5" s="16"/>
      <c r="D5" s="16"/>
      <c r="E5" s="16"/>
      <c r="F5" s="16"/>
      <c r="G5" s="16"/>
      <c r="H5" s="16"/>
      <c r="I5" s="16"/>
      <c r="J5" s="16"/>
      <c r="K5" s="16"/>
      <c r="L5" s="16"/>
      <c r="M5" s="16"/>
      <c r="N5" s="16"/>
      <c r="O5" s="24">
        <f t="shared" ref="O5:O11" si="0">IFERROR((N5-M5)/M5,0)</f>
        <v>0</v>
      </c>
      <c r="P5" s="17"/>
    </row>
    <row r="6" spans="1:16" ht="20" customHeight="1" x14ac:dyDescent="0.35">
      <c r="B6" s="6" t="s">
        <v>10</v>
      </c>
      <c r="C6" s="11"/>
      <c r="D6" s="11"/>
      <c r="E6" s="11"/>
      <c r="F6" s="11"/>
      <c r="G6" s="11"/>
      <c r="H6" s="11"/>
      <c r="I6" s="11"/>
      <c r="J6" s="11"/>
      <c r="K6" s="11"/>
      <c r="L6" s="11"/>
      <c r="M6" s="11"/>
      <c r="N6" s="11"/>
      <c r="O6" s="23">
        <f t="shared" si="0"/>
        <v>0</v>
      </c>
      <c r="P6" s="15"/>
    </row>
    <row r="7" spans="1:16" s="8" customFormat="1" ht="20" customHeight="1" x14ac:dyDescent="0.35">
      <c r="B7" s="7" t="s">
        <v>11</v>
      </c>
      <c r="C7" s="16"/>
      <c r="D7" s="16"/>
      <c r="E7" s="16"/>
      <c r="F7" s="16"/>
      <c r="G7" s="16"/>
      <c r="H7" s="16"/>
      <c r="I7" s="16"/>
      <c r="J7" s="16"/>
      <c r="K7" s="16"/>
      <c r="L7" s="16"/>
      <c r="M7" s="16"/>
      <c r="N7" s="16"/>
      <c r="O7" s="24">
        <f t="shared" si="0"/>
        <v>0</v>
      </c>
      <c r="P7" s="17"/>
    </row>
    <row r="8" spans="1:16" ht="20" customHeight="1" x14ac:dyDescent="0.35">
      <c r="B8" s="6" t="s">
        <v>12</v>
      </c>
      <c r="C8" s="11"/>
      <c r="D8" s="11"/>
      <c r="E8" s="11"/>
      <c r="F8" s="11"/>
      <c r="G8" s="11"/>
      <c r="H8" s="11"/>
      <c r="I8" s="11"/>
      <c r="J8" s="11"/>
      <c r="K8" s="11"/>
      <c r="L8" s="11"/>
      <c r="M8" s="11"/>
      <c r="N8" s="11"/>
      <c r="O8" s="23">
        <f t="shared" si="0"/>
        <v>0</v>
      </c>
      <c r="P8" s="15"/>
    </row>
    <row r="9" spans="1:16" s="8" customFormat="1" ht="20" customHeight="1" x14ac:dyDescent="0.35">
      <c r="B9" s="7" t="s">
        <v>13</v>
      </c>
      <c r="C9" s="16"/>
      <c r="D9" s="16"/>
      <c r="E9" s="16"/>
      <c r="F9" s="16"/>
      <c r="G9" s="16"/>
      <c r="H9" s="16"/>
      <c r="I9" s="16"/>
      <c r="J9" s="16"/>
      <c r="K9" s="16"/>
      <c r="L9" s="16"/>
      <c r="M9" s="16"/>
      <c r="N9" s="16"/>
      <c r="O9" s="24">
        <f t="shared" si="0"/>
        <v>0</v>
      </c>
      <c r="P9" s="17"/>
    </row>
    <row r="10" spans="1:16" ht="20" customHeight="1" x14ac:dyDescent="0.35">
      <c r="B10" s="6" t="s">
        <v>14</v>
      </c>
      <c r="C10" s="11"/>
      <c r="D10" s="11"/>
      <c r="E10" s="11"/>
      <c r="F10" s="11"/>
      <c r="G10" s="11"/>
      <c r="H10" s="11"/>
      <c r="I10" s="11"/>
      <c r="J10" s="11"/>
      <c r="K10" s="11"/>
      <c r="L10" s="11"/>
      <c r="M10" s="11"/>
      <c r="N10" s="11"/>
      <c r="O10" s="23">
        <f t="shared" si="0"/>
        <v>0</v>
      </c>
      <c r="P10" s="15"/>
    </row>
    <row r="11" spans="1:16" s="8" customFormat="1" ht="20" customHeight="1" x14ac:dyDescent="0.35">
      <c r="B11" s="7" t="s">
        <v>15</v>
      </c>
      <c r="C11" s="16"/>
      <c r="D11" s="16"/>
      <c r="E11" s="16"/>
      <c r="F11" s="16"/>
      <c r="G11" s="16"/>
      <c r="H11" s="16"/>
      <c r="I11" s="16"/>
      <c r="J11" s="16"/>
      <c r="K11" s="16"/>
      <c r="L11" s="16"/>
      <c r="M11" s="16"/>
      <c r="N11" s="16"/>
      <c r="O11" s="24">
        <f t="shared" si="0"/>
        <v>0</v>
      </c>
      <c r="P11" s="17"/>
    </row>
    <row r="12" spans="1:16" ht="20" customHeight="1" x14ac:dyDescent="0.35">
      <c r="B12" s="8"/>
      <c r="C12" s="27">
        <f>C3</f>
        <v>44579</v>
      </c>
      <c r="D12" s="27">
        <f t="shared" ref="D12:N12" si="1">D3</f>
        <v>44610</v>
      </c>
      <c r="E12" s="27">
        <f t="shared" si="1"/>
        <v>44638</v>
      </c>
      <c r="F12" s="27">
        <f t="shared" si="1"/>
        <v>44669</v>
      </c>
      <c r="G12" s="27">
        <f t="shared" si="1"/>
        <v>44699</v>
      </c>
      <c r="H12" s="27">
        <f t="shared" si="1"/>
        <v>44730</v>
      </c>
      <c r="I12" s="27">
        <f t="shared" si="1"/>
        <v>44760</v>
      </c>
      <c r="J12" s="27">
        <f t="shared" si="1"/>
        <v>44791</v>
      </c>
      <c r="K12" s="27">
        <f t="shared" si="1"/>
        <v>44822</v>
      </c>
      <c r="L12" s="27">
        <f t="shared" si="1"/>
        <v>44852</v>
      </c>
      <c r="M12" s="27">
        <f t="shared" si="1"/>
        <v>44883</v>
      </c>
      <c r="N12" s="27">
        <f t="shared" si="1"/>
        <v>44913</v>
      </c>
    </row>
    <row r="13" spans="1:16" ht="20" customHeight="1" x14ac:dyDescent="0.35">
      <c r="B13" s="26" t="s">
        <v>25</v>
      </c>
      <c r="C13" s="25">
        <f>SUM(C4:C11)</f>
        <v>0</v>
      </c>
      <c r="D13" s="25">
        <f t="shared" ref="D13:N13" si="2">SUM(D4:D11)</f>
        <v>0</v>
      </c>
      <c r="E13" s="25">
        <f t="shared" si="2"/>
        <v>0</v>
      </c>
      <c r="F13" s="25">
        <f t="shared" si="2"/>
        <v>0</v>
      </c>
      <c r="G13" s="25">
        <f t="shared" si="2"/>
        <v>0</v>
      </c>
      <c r="H13" s="25">
        <f t="shared" si="2"/>
        <v>0</v>
      </c>
      <c r="I13" s="25">
        <f t="shared" si="2"/>
        <v>0</v>
      </c>
      <c r="J13" s="25">
        <f t="shared" si="2"/>
        <v>0</v>
      </c>
      <c r="K13" s="25">
        <f t="shared" si="2"/>
        <v>0</v>
      </c>
      <c r="L13" s="25">
        <f t="shared" si="2"/>
        <v>0</v>
      </c>
      <c r="M13" s="25">
        <f t="shared" si="2"/>
        <v>0</v>
      </c>
      <c r="N13" s="25">
        <f t="shared" si="2"/>
        <v>0</v>
      </c>
      <c r="O13" s="23">
        <f>IFERROR((N13-M13)/M13,0)</f>
        <v>0</v>
      </c>
    </row>
    <row r="14" spans="1:16" ht="20" customHeight="1" x14ac:dyDescent="0.35">
      <c r="B14" s="26" t="s">
        <v>34</v>
      </c>
      <c r="C14" s="25">
        <f>SUM(C4:C10)</f>
        <v>0</v>
      </c>
      <c r="D14" s="25">
        <f t="shared" ref="D14:N14" si="3">SUM(D4:D10)</f>
        <v>0</v>
      </c>
      <c r="E14" s="25">
        <f t="shared" si="3"/>
        <v>0</v>
      </c>
      <c r="F14" s="25">
        <f t="shared" si="3"/>
        <v>0</v>
      </c>
      <c r="G14" s="25">
        <f t="shared" si="3"/>
        <v>0</v>
      </c>
      <c r="H14" s="25">
        <f t="shared" si="3"/>
        <v>0</v>
      </c>
      <c r="I14" s="25">
        <f t="shared" si="3"/>
        <v>0</v>
      </c>
      <c r="J14" s="25">
        <f t="shared" si="3"/>
        <v>0</v>
      </c>
      <c r="K14" s="25">
        <f t="shared" si="3"/>
        <v>0</v>
      </c>
      <c r="L14" s="25">
        <f t="shared" si="3"/>
        <v>0</v>
      </c>
      <c r="M14" s="25">
        <f t="shared" si="3"/>
        <v>0</v>
      </c>
      <c r="N14" s="25">
        <f t="shared" si="3"/>
        <v>0</v>
      </c>
      <c r="O14" s="23">
        <f>IFERROR((N14-M14)/M14,0)</f>
        <v>0</v>
      </c>
    </row>
    <row r="15" spans="1:16" ht="18" customHeight="1" x14ac:dyDescent="0.35">
      <c r="B15" s="8"/>
      <c r="C15" s="8"/>
    </row>
    <row r="16" spans="1:16" ht="400" customHeight="1" x14ac:dyDescent="0.35">
      <c r="B16" s="8"/>
      <c r="C16" s="8"/>
    </row>
    <row r="17" spans="2:4" ht="18" customHeight="1" x14ac:dyDescent="0.35">
      <c r="B17" s="8"/>
      <c r="C17" s="8"/>
    </row>
    <row r="18" spans="2:4" ht="18" customHeight="1" x14ac:dyDescent="0.35">
      <c r="B18" s="8"/>
      <c r="C18" s="8"/>
    </row>
    <row r="19" spans="2:4" ht="18" customHeight="1" x14ac:dyDescent="0.35">
      <c r="B19" s="8"/>
      <c r="C19" s="8"/>
    </row>
    <row r="20" spans="2:4" s="8" customFormat="1" ht="18" customHeight="1" x14ac:dyDescent="0.35">
      <c r="D20" s="9"/>
    </row>
    <row r="21" spans="2:4" ht="18" customHeight="1" x14ac:dyDescent="0.35">
      <c r="B21" s="8"/>
      <c r="C21" s="8"/>
    </row>
  </sheetData>
  <pageMargins left="0.3" right="0.3" top="0.3" bottom="0.3" header="0" footer="0"/>
  <pageSetup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P21"/>
  <sheetViews>
    <sheetView showGridLines="0" topLeftCell="A13" zoomScaleNormal="100" zoomScaleSheetLayoutView="70" workbookViewId="0">
      <selection activeCell="C4" sqref="C4"/>
    </sheetView>
  </sheetViews>
  <sheetFormatPr defaultColWidth="10.83203125" defaultRowHeight="15.5" x14ac:dyDescent="0.35"/>
  <cols>
    <col min="1" max="1" width="3.33203125" style="1" customWidth="1"/>
    <col min="2" max="2" width="24" style="1" customWidth="1"/>
    <col min="3" max="14" width="10.83203125" style="1" customWidth="1"/>
    <col min="15" max="15" width="13.83203125" style="1" customWidth="1"/>
    <col min="16" max="16" width="27.1640625" style="1" customWidth="1"/>
    <col min="17" max="17" width="3.83203125" style="1" customWidth="1"/>
    <col min="18" max="16384" width="10.83203125" style="1"/>
  </cols>
  <sheetData>
    <row r="1" spans="1:16" customFormat="1" ht="42" customHeight="1" x14ac:dyDescent="0.35">
      <c r="A1" s="1"/>
      <c r="B1" s="3" t="s">
        <v>16</v>
      </c>
      <c r="C1" s="3"/>
    </row>
    <row r="2" spans="1:16" s="35" customFormat="1" ht="23" customHeight="1" x14ac:dyDescent="0.35">
      <c r="A2" s="32"/>
      <c r="B2" s="33" t="s">
        <v>19</v>
      </c>
      <c r="C2" s="34"/>
    </row>
    <row r="3" spans="1:16" s="2" customFormat="1" ht="20" customHeight="1" x14ac:dyDescent="0.35">
      <c r="B3" s="20" t="s">
        <v>36</v>
      </c>
      <c r="C3" s="27">
        <v>44579</v>
      </c>
      <c r="D3" s="27">
        <v>44610</v>
      </c>
      <c r="E3" s="27">
        <v>44638</v>
      </c>
      <c r="F3" s="27">
        <v>44669</v>
      </c>
      <c r="G3" s="27">
        <v>44699</v>
      </c>
      <c r="H3" s="27">
        <v>44730</v>
      </c>
      <c r="I3" s="27">
        <v>44760</v>
      </c>
      <c r="J3" s="27">
        <v>44791</v>
      </c>
      <c r="K3" s="27">
        <v>44822</v>
      </c>
      <c r="L3" s="27">
        <v>44852</v>
      </c>
      <c r="M3" s="27">
        <v>44883</v>
      </c>
      <c r="N3" s="27">
        <v>44913</v>
      </c>
      <c r="O3" s="22" t="s">
        <v>23</v>
      </c>
      <c r="P3" s="21" t="s">
        <v>24</v>
      </c>
    </row>
    <row r="4" spans="1:16" ht="20" customHeight="1" x14ac:dyDescent="0.35">
      <c r="B4" s="6" t="s">
        <v>9</v>
      </c>
      <c r="C4" s="11"/>
      <c r="D4" s="11"/>
      <c r="E4" s="11"/>
      <c r="F4" s="11"/>
      <c r="G4" s="11"/>
      <c r="H4" s="11"/>
      <c r="I4" s="11"/>
      <c r="J4" s="11"/>
      <c r="K4" s="11"/>
      <c r="L4" s="11"/>
      <c r="M4" s="11"/>
      <c r="N4" s="11"/>
      <c r="O4" s="23">
        <f>IFERROR((N4-M4)/M4,0)</f>
        <v>0</v>
      </c>
      <c r="P4" s="15"/>
    </row>
    <row r="5" spans="1:16" ht="20" customHeight="1" x14ac:dyDescent="0.35">
      <c r="B5" s="7" t="s">
        <v>35</v>
      </c>
      <c r="C5" s="16"/>
      <c r="D5" s="16"/>
      <c r="E5" s="16"/>
      <c r="F5" s="16"/>
      <c r="G5" s="16"/>
      <c r="H5" s="16"/>
      <c r="I5" s="16"/>
      <c r="J5" s="16"/>
      <c r="K5" s="16"/>
      <c r="L5" s="16"/>
      <c r="M5" s="16"/>
      <c r="N5" s="16"/>
      <c r="O5" s="24">
        <f t="shared" ref="O5:O11" si="0">IFERROR((N5-M5)/M5,0)</f>
        <v>0</v>
      </c>
      <c r="P5" s="17"/>
    </row>
    <row r="6" spans="1:16" ht="20" customHeight="1" x14ac:dyDescent="0.35">
      <c r="B6" s="6" t="s">
        <v>10</v>
      </c>
      <c r="C6" s="11"/>
      <c r="D6" s="11"/>
      <c r="E6" s="11"/>
      <c r="F6" s="11"/>
      <c r="G6" s="11"/>
      <c r="H6" s="11"/>
      <c r="I6" s="11"/>
      <c r="J6" s="11"/>
      <c r="K6" s="11"/>
      <c r="L6" s="11"/>
      <c r="M6" s="11"/>
      <c r="N6" s="11"/>
      <c r="O6" s="23">
        <f t="shared" si="0"/>
        <v>0</v>
      </c>
      <c r="P6" s="15"/>
    </row>
    <row r="7" spans="1:16" s="8" customFormat="1" ht="20" customHeight="1" x14ac:dyDescent="0.35">
      <c r="B7" s="7" t="s">
        <v>11</v>
      </c>
      <c r="C7" s="16"/>
      <c r="D7" s="16"/>
      <c r="E7" s="16"/>
      <c r="F7" s="16"/>
      <c r="G7" s="16"/>
      <c r="H7" s="16"/>
      <c r="I7" s="16"/>
      <c r="J7" s="16"/>
      <c r="K7" s="16"/>
      <c r="L7" s="16"/>
      <c r="M7" s="16"/>
      <c r="N7" s="16"/>
      <c r="O7" s="24">
        <f t="shared" si="0"/>
        <v>0</v>
      </c>
      <c r="P7" s="17"/>
    </row>
    <row r="8" spans="1:16" ht="20" customHeight="1" x14ac:dyDescent="0.35">
      <c r="B8" s="6" t="s">
        <v>12</v>
      </c>
      <c r="C8" s="11"/>
      <c r="D8" s="11"/>
      <c r="E8" s="11"/>
      <c r="F8" s="11"/>
      <c r="G8" s="11"/>
      <c r="H8" s="11"/>
      <c r="I8" s="11"/>
      <c r="J8" s="11"/>
      <c r="K8" s="11"/>
      <c r="L8" s="11"/>
      <c r="M8" s="11"/>
      <c r="N8" s="11"/>
      <c r="O8" s="23">
        <f t="shared" si="0"/>
        <v>0</v>
      </c>
      <c r="P8" s="15"/>
    </row>
    <row r="9" spans="1:16" s="8" customFormat="1" ht="20" customHeight="1" x14ac:dyDescent="0.35">
      <c r="B9" s="7" t="s">
        <v>13</v>
      </c>
      <c r="C9" s="16"/>
      <c r="D9" s="16"/>
      <c r="E9" s="16"/>
      <c r="F9" s="16"/>
      <c r="G9" s="16"/>
      <c r="H9" s="16"/>
      <c r="I9" s="16"/>
      <c r="J9" s="16"/>
      <c r="K9" s="16"/>
      <c r="L9" s="16"/>
      <c r="M9" s="16"/>
      <c r="N9" s="16"/>
      <c r="O9" s="24">
        <f t="shared" si="0"/>
        <v>0</v>
      </c>
      <c r="P9" s="17"/>
    </row>
    <row r="10" spans="1:16" ht="20" customHeight="1" x14ac:dyDescent="0.35">
      <c r="B10" s="6" t="s">
        <v>14</v>
      </c>
      <c r="C10" s="11"/>
      <c r="D10" s="11"/>
      <c r="E10" s="11"/>
      <c r="F10" s="11"/>
      <c r="G10" s="11"/>
      <c r="H10" s="11"/>
      <c r="I10" s="11"/>
      <c r="J10" s="11"/>
      <c r="K10" s="11"/>
      <c r="L10" s="11"/>
      <c r="M10" s="11"/>
      <c r="N10" s="11"/>
      <c r="O10" s="23">
        <f t="shared" si="0"/>
        <v>0</v>
      </c>
      <c r="P10" s="15"/>
    </row>
    <row r="11" spans="1:16" s="8" customFormat="1" ht="20" customHeight="1" x14ac:dyDescent="0.35">
      <c r="B11" s="7" t="s">
        <v>15</v>
      </c>
      <c r="C11" s="16"/>
      <c r="D11" s="16"/>
      <c r="E11" s="16"/>
      <c r="F11" s="16"/>
      <c r="G11" s="16"/>
      <c r="H11" s="16"/>
      <c r="I11" s="16"/>
      <c r="J11" s="16"/>
      <c r="K11" s="16"/>
      <c r="L11" s="16"/>
      <c r="M11" s="16"/>
      <c r="N11" s="16"/>
      <c r="O11" s="24">
        <f t="shared" si="0"/>
        <v>0</v>
      </c>
      <c r="P11" s="17"/>
    </row>
    <row r="12" spans="1:16" ht="20" customHeight="1" x14ac:dyDescent="0.35">
      <c r="B12" s="8"/>
      <c r="C12" s="27">
        <f>C3</f>
        <v>44579</v>
      </c>
      <c r="D12" s="27">
        <f t="shared" ref="D12:N12" si="1">D3</f>
        <v>44610</v>
      </c>
      <c r="E12" s="27">
        <f t="shared" si="1"/>
        <v>44638</v>
      </c>
      <c r="F12" s="27">
        <f t="shared" si="1"/>
        <v>44669</v>
      </c>
      <c r="G12" s="27">
        <f t="shared" si="1"/>
        <v>44699</v>
      </c>
      <c r="H12" s="27">
        <f t="shared" si="1"/>
        <v>44730</v>
      </c>
      <c r="I12" s="27">
        <f t="shared" si="1"/>
        <v>44760</v>
      </c>
      <c r="J12" s="27">
        <f t="shared" si="1"/>
        <v>44791</v>
      </c>
      <c r="K12" s="27">
        <f t="shared" si="1"/>
        <v>44822</v>
      </c>
      <c r="L12" s="27">
        <f t="shared" si="1"/>
        <v>44852</v>
      </c>
      <c r="M12" s="27">
        <f t="shared" si="1"/>
        <v>44883</v>
      </c>
      <c r="N12" s="27">
        <f t="shared" si="1"/>
        <v>44913</v>
      </c>
    </row>
    <row r="13" spans="1:16" ht="20" customHeight="1" x14ac:dyDescent="0.35">
      <c r="B13" s="26" t="s">
        <v>25</v>
      </c>
      <c r="C13" s="25">
        <f>SUM(C4:C11)</f>
        <v>0</v>
      </c>
      <c r="D13" s="25">
        <f t="shared" ref="D13:N13" si="2">SUM(D4:D11)</f>
        <v>0</v>
      </c>
      <c r="E13" s="25">
        <f t="shared" si="2"/>
        <v>0</v>
      </c>
      <c r="F13" s="25">
        <f t="shared" si="2"/>
        <v>0</v>
      </c>
      <c r="G13" s="25">
        <f t="shared" si="2"/>
        <v>0</v>
      </c>
      <c r="H13" s="25">
        <f t="shared" si="2"/>
        <v>0</v>
      </c>
      <c r="I13" s="25">
        <f t="shared" si="2"/>
        <v>0</v>
      </c>
      <c r="J13" s="25">
        <f t="shared" si="2"/>
        <v>0</v>
      </c>
      <c r="K13" s="25">
        <f t="shared" si="2"/>
        <v>0</v>
      </c>
      <c r="L13" s="25">
        <f t="shared" si="2"/>
        <v>0</v>
      </c>
      <c r="M13" s="25">
        <f t="shared" si="2"/>
        <v>0</v>
      </c>
      <c r="N13" s="25">
        <f t="shared" si="2"/>
        <v>0</v>
      </c>
      <c r="O13" s="23">
        <f>IFERROR((N13-M13)/M13,0)</f>
        <v>0</v>
      </c>
    </row>
    <row r="14" spans="1:16" ht="20" customHeight="1" x14ac:dyDescent="0.35">
      <c r="B14" s="26" t="s">
        <v>34</v>
      </c>
      <c r="C14" s="25">
        <f>SUM(C4:C10)</f>
        <v>0</v>
      </c>
      <c r="D14" s="25">
        <f t="shared" ref="D14:N14" si="3">SUM(D4:D10)</f>
        <v>0</v>
      </c>
      <c r="E14" s="25">
        <f t="shared" si="3"/>
        <v>0</v>
      </c>
      <c r="F14" s="25">
        <f t="shared" si="3"/>
        <v>0</v>
      </c>
      <c r="G14" s="25">
        <f t="shared" si="3"/>
        <v>0</v>
      </c>
      <c r="H14" s="25">
        <f t="shared" si="3"/>
        <v>0</v>
      </c>
      <c r="I14" s="25">
        <f t="shared" si="3"/>
        <v>0</v>
      </c>
      <c r="J14" s="25">
        <f t="shared" si="3"/>
        <v>0</v>
      </c>
      <c r="K14" s="25">
        <f t="shared" si="3"/>
        <v>0</v>
      </c>
      <c r="L14" s="25">
        <f t="shared" si="3"/>
        <v>0</v>
      </c>
      <c r="M14" s="25">
        <f t="shared" si="3"/>
        <v>0</v>
      </c>
      <c r="N14" s="25">
        <f t="shared" si="3"/>
        <v>0</v>
      </c>
      <c r="O14" s="23">
        <f>IFERROR((N14-M14)/M14,0)</f>
        <v>0</v>
      </c>
    </row>
    <row r="15" spans="1:16" ht="18" customHeight="1" x14ac:dyDescent="0.35">
      <c r="B15" s="8"/>
      <c r="C15" s="8"/>
    </row>
    <row r="16" spans="1:16" ht="400" customHeight="1" x14ac:dyDescent="0.35">
      <c r="B16" s="8"/>
      <c r="C16" s="8"/>
    </row>
    <row r="17" spans="2:4" ht="18" customHeight="1" x14ac:dyDescent="0.35">
      <c r="B17" s="8"/>
      <c r="C17" s="8"/>
    </row>
    <row r="18" spans="2:4" ht="18" customHeight="1" x14ac:dyDescent="0.35">
      <c r="B18" s="8"/>
      <c r="C18" s="8"/>
    </row>
    <row r="19" spans="2:4" ht="18" customHeight="1" x14ac:dyDescent="0.35">
      <c r="B19" s="8"/>
      <c r="C19" s="8"/>
    </row>
    <row r="20" spans="2:4" s="8" customFormat="1" ht="18" customHeight="1" x14ac:dyDescent="0.35">
      <c r="D20" s="9"/>
    </row>
    <row r="21" spans="2:4" ht="18" customHeight="1" x14ac:dyDescent="0.35">
      <c r="B21" s="8"/>
      <c r="C21" s="8"/>
    </row>
  </sheetData>
  <pageMargins left="0.3" right="0.3" top="0.3" bottom="0.3" header="0" footer="0"/>
  <pageSetup scale="6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P21"/>
  <sheetViews>
    <sheetView showGridLines="0" topLeftCell="A20" zoomScaleNormal="100" zoomScaleSheetLayoutView="70" workbookViewId="0">
      <selection activeCell="C4" sqref="C4"/>
    </sheetView>
  </sheetViews>
  <sheetFormatPr defaultColWidth="10.83203125" defaultRowHeight="15.5" x14ac:dyDescent="0.35"/>
  <cols>
    <col min="1" max="1" width="3.33203125" style="1" customWidth="1"/>
    <col min="2" max="2" width="30.1640625" style="1" customWidth="1"/>
    <col min="3" max="14" width="10.83203125" style="1" customWidth="1"/>
    <col min="15" max="15" width="13.83203125" style="1" customWidth="1"/>
    <col min="16" max="16" width="27.1640625" style="1" customWidth="1"/>
    <col min="17" max="17" width="3.83203125" style="1" customWidth="1"/>
    <col min="18" max="16384" width="10.83203125" style="1"/>
  </cols>
  <sheetData>
    <row r="1" spans="1:16" customFormat="1" ht="42" customHeight="1" x14ac:dyDescent="0.35">
      <c r="A1" s="1"/>
      <c r="B1" s="3" t="s">
        <v>16</v>
      </c>
      <c r="C1" s="3"/>
    </row>
    <row r="2" spans="1:16" s="35" customFormat="1" ht="23" customHeight="1" x14ac:dyDescent="0.35">
      <c r="A2" s="32"/>
      <c r="B2" s="33" t="s">
        <v>18</v>
      </c>
      <c r="C2" s="34"/>
    </row>
    <row r="3" spans="1:16" s="2" customFormat="1" ht="20" customHeight="1" x14ac:dyDescent="0.35">
      <c r="B3" s="20" t="s">
        <v>36</v>
      </c>
      <c r="C3" s="27">
        <v>44579</v>
      </c>
      <c r="D3" s="27">
        <v>44610</v>
      </c>
      <c r="E3" s="27">
        <v>44638</v>
      </c>
      <c r="F3" s="27">
        <v>44669</v>
      </c>
      <c r="G3" s="27">
        <v>44699</v>
      </c>
      <c r="H3" s="27">
        <v>44730</v>
      </c>
      <c r="I3" s="27">
        <v>44760</v>
      </c>
      <c r="J3" s="27">
        <v>44791</v>
      </c>
      <c r="K3" s="27">
        <v>44822</v>
      </c>
      <c r="L3" s="27">
        <v>44852</v>
      </c>
      <c r="M3" s="27">
        <v>44883</v>
      </c>
      <c r="N3" s="27">
        <v>44913</v>
      </c>
      <c r="O3" s="22" t="s">
        <v>23</v>
      </c>
      <c r="P3" s="21" t="s">
        <v>24</v>
      </c>
    </row>
    <row r="4" spans="1:16" ht="20" customHeight="1" x14ac:dyDescent="0.35">
      <c r="B4" s="6" t="s">
        <v>9</v>
      </c>
      <c r="C4" s="11"/>
      <c r="D4" s="11"/>
      <c r="E4" s="11"/>
      <c r="F4" s="11"/>
      <c r="G4" s="11"/>
      <c r="H4" s="11"/>
      <c r="I4" s="11"/>
      <c r="J4" s="11"/>
      <c r="K4" s="11"/>
      <c r="L4" s="11"/>
      <c r="M4" s="11"/>
      <c r="N4" s="11"/>
      <c r="O4" s="23">
        <f>IFERROR((N4-M4)/M4,0)</f>
        <v>0</v>
      </c>
      <c r="P4" s="15"/>
    </row>
    <row r="5" spans="1:16" ht="20" customHeight="1" x14ac:dyDescent="0.35">
      <c r="B5" s="7" t="s">
        <v>35</v>
      </c>
      <c r="C5" s="16"/>
      <c r="D5" s="16"/>
      <c r="E5" s="16"/>
      <c r="F5" s="16"/>
      <c r="G5" s="16"/>
      <c r="H5" s="16"/>
      <c r="I5" s="16"/>
      <c r="J5" s="16"/>
      <c r="K5" s="16"/>
      <c r="L5" s="16"/>
      <c r="M5" s="16"/>
      <c r="N5" s="16"/>
      <c r="O5" s="24">
        <f t="shared" ref="O5:O11" si="0">IFERROR((N5-M5)/M5,0)</f>
        <v>0</v>
      </c>
      <c r="P5" s="17"/>
    </row>
    <row r="6" spans="1:16" ht="20" customHeight="1" x14ac:dyDescent="0.35">
      <c r="B6" s="6" t="s">
        <v>10</v>
      </c>
      <c r="C6" s="11"/>
      <c r="D6" s="11"/>
      <c r="E6" s="11"/>
      <c r="F6" s="11"/>
      <c r="G6" s="11"/>
      <c r="H6" s="11"/>
      <c r="I6" s="11"/>
      <c r="J6" s="11"/>
      <c r="K6" s="11"/>
      <c r="L6" s="11"/>
      <c r="M6" s="11"/>
      <c r="N6" s="11"/>
      <c r="O6" s="23">
        <f t="shared" si="0"/>
        <v>0</v>
      </c>
      <c r="P6" s="15"/>
    </row>
    <row r="7" spans="1:16" s="8" customFormat="1" ht="20" customHeight="1" x14ac:dyDescent="0.35">
      <c r="B7" s="7" t="s">
        <v>11</v>
      </c>
      <c r="C7" s="16"/>
      <c r="D7" s="16"/>
      <c r="E7" s="16"/>
      <c r="F7" s="16"/>
      <c r="G7" s="16"/>
      <c r="H7" s="16"/>
      <c r="I7" s="16"/>
      <c r="J7" s="16"/>
      <c r="K7" s="16"/>
      <c r="L7" s="16"/>
      <c r="M7" s="16"/>
      <c r="N7" s="16"/>
      <c r="O7" s="24">
        <f t="shared" si="0"/>
        <v>0</v>
      </c>
      <c r="P7" s="17"/>
    </row>
    <row r="8" spans="1:16" ht="20" customHeight="1" x14ac:dyDescent="0.35">
      <c r="B8" s="6" t="s">
        <v>12</v>
      </c>
      <c r="C8" s="11"/>
      <c r="D8" s="11"/>
      <c r="E8" s="11"/>
      <c r="F8" s="11"/>
      <c r="G8" s="11"/>
      <c r="H8" s="11"/>
      <c r="I8" s="11"/>
      <c r="J8" s="11"/>
      <c r="K8" s="11"/>
      <c r="L8" s="11"/>
      <c r="M8" s="11"/>
      <c r="N8" s="11"/>
      <c r="O8" s="23">
        <f t="shared" si="0"/>
        <v>0</v>
      </c>
      <c r="P8" s="15"/>
    </row>
    <row r="9" spans="1:16" s="8" customFormat="1" ht="20" customHeight="1" x14ac:dyDescent="0.35">
      <c r="B9" s="7" t="s">
        <v>13</v>
      </c>
      <c r="C9" s="16"/>
      <c r="D9" s="16"/>
      <c r="E9" s="16"/>
      <c r="F9" s="16"/>
      <c r="G9" s="16"/>
      <c r="H9" s="16"/>
      <c r="I9" s="16"/>
      <c r="J9" s="16"/>
      <c r="K9" s="16"/>
      <c r="L9" s="16"/>
      <c r="M9" s="16"/>
      <c r="N9" s="16"/>
      <c r="O9" s="24">
        <f t="shared" si="0"/>
        <v>0</v>
      </c>
      <c r="P9" s="17"/>
    </row>
    <row r="10" spans="1:16" ht="20" customHeight="1" x14ac:dyDescent="0.35">
      <c r="B10" s="6" t="s">
        <v>14</v>
      </c>
      <c r="C10" s="11"/>
      <c r="D10" s="11"/>
      <c r="E10" s="11"/>
      <c r="F10" s="11"/>
      <c r="G10" s="11"/>
      <c r="H10" s="11"/>
      <c r="I10" s="11"/>
      <c r="J10" s="11"/>
      <c r="K10" s="11"/>
      <c r="L10" s="11"/>
      <c r="M10" s="11"/>
      <c r="N10" s="11"/>
      <c r="O10" s="23">
        <f t="shared" si="0"/>
        <v>0</v>
      </c>
      <c r="P10" s="15"/>
    </row>
    <row r="11" spans="1:16" s="8" customFormat="1" ht="20" customHeight="1" x14ac:dyDescent="0.35">
      <c r="B11" s="7" t="s">
        <v>15</v>
      </c>
      <c r="C11" s="16"/>
      <c r="D11" s="16"/>
      <c r="E11" s="16"/>
      <c r="F11" s="16"/>
      <c r="G11" s="16"/>
      <c r="H11" s="16"/>
      <c r="I11" s="16"/>
      <c r="J11" s="16"/>
      <c r="K11" s="16"/>
      <c r="L11" s="16"/>
      <c r="M11" s="16"/>
      <c r="N11" s="16"/>
      <c r="O11" s="24">
        <f t="shared" si="0"/>
        <v>0</v>
      </c>
      <c r="P11" s="17"/>
    </row>
    <row r="12" spans="1:16" ht="20" customHeight="1" x14ac:dyDescent="0.35">
      <c r="B12" s="8"/>
      <c r="C12" s="27">
        <f>C3</f>
        <v>44579</v>
      </c>
      <c r="D12" s="27">
        <f t="shared" ref="D12:N12" si="1">D3</f>
        <v>44610</v>
      </c>
      <c r="E12" s="27">
        <f t="shared" si="1"/>
        <v>44638</v>
      </c>
      <c r="F12" s="27">
        <f t="shared" si="1"/>
        <v>44669</v>
      </c>
      <c r="G12" s="27">
        <f t="shared" si="1"/>
        <v>44699</v>
      </c>
      <c r="H12" s="27">
        <f t="shared" si="1"/>
        <v>44730</v>
      </c>
      <c r="I12" s="27">
        <f t="shared" si="1"/>
        <v>44760</v>
      </c>
      <c r="J12" s="27">
        <f t="shared" si="1"/>
        <v>44791</v>
      </c>
      <c r="K12" s="27">
        <f t="shared" si="1"/>
        <v>44822</v>
      </c>
      <c r="L12" s="27">
        <f t="shared" si="1"/>
        <v>44852</v>
      </c>
      <c r="M12" s="27">
        <f t="shared" si="1"/>
        <v>44883</v>
      </c>
      <c r="N12" s="27">
        <f t="shared" si="1"/>
        <v>44913</v>
      </c>
    </row>
    <row r="13" spans="1:16" ht="20" customHeight="1" x14ac:dyDescent="0.35">
      <c r="B13" s="26" t="s">
        <v>25</v>
      </c>
      <c r="C13" s="25">
        <f>SUM(C4:C11)</f>
        <v>0</v>
      </c>
      <c r="D13" s="25">
        <f t="shared" ref="D13:N13" si="2">SUM(D4:D11)</f>
        <v>0</v>
      </c>
      <c r="E13" s="25">
        <f t="shared" si="2"/>
        <v>0</v>
      </c>
      <c r="F13" s="25">
        <f t="shared" si="2"/>
        <v>0</v>
      </c>
      <c r="G13" s="25">
        <f t="shared" si="2"/>
        <v>0</v>
      </c>
      <c r="H13" s="25">
        <f t="shared" si="2"/>
        <v>0</v>
      </c>
      <c r="I13" s="25">
        <f t="shared" si="2"/>
        <v>0</v>
      </c>
      <c r="J13" s="25">
        <f t="shared" si="2"/>
        <v>0</v>
      </c>
      <c r="K13" s="25">
        <f t="shared" si="2"/>
        <v>0</v>
      </c>
      <c r="L13" s="25">
        <f t="shared" si="2"/>
        <v>0</v>
      </c>
      <c r="M13" s="25">
        <f t="shared" si="2"/>
        <v>0</v>
      </c>
      <c r="N13" s="25">
        <f t="shared" si="2"/>
        <v>0</v>
      </c>
      <c r="O13" s="23">
        <f>IFERROR((N13-M13)/M13,0)</f>
        <v>0</v>
      </c>
    </row>
    <row r="14" spans="1:16" ht="20" customHeight="1" x14ac:dyDescent="0.35">
      <c r="B14" s="26" t="s">
        <v>34</v>
      </c>
      <c r="C14" s="25">
        <f>SUM(C4:C10)</f>
        <v>0</v>
      </c>
      <c r="D14" s="25">
        <f t="shared" ref="D14:N14" si="3">SUM(D4:D10)</f>
        <v>0</v>
      </c>
      <c r="E14" s="25">
        <f t="shared" si="3"/>
        <v>0</v>
      </c>
      <c r="F14" s="25">
        <f t="shared" si="3"/>
        <v>0</v>
      </c>
      <c r="G14" s="25">
        <f t="shared" si="3"/>
        <v>0</v>
      </c>
      <c r="H14" s="25">
        <f t="shared" si="3"/>
        <v>0</v>
      </c>
      <c r="I14" s="25">
        <f t="shared" si="3"/>
        <v>0</v>
      </c>
      <c r="J14" s="25">
        <f t="shared" si="3"/>
        <v>0</v>
      </c>
      <c r="K14" s="25">
        <f t="shared" si="3"/>
        <v>0</v>
      </c>
      <c r="L14" s="25">
        <f t="shared" si="3"/>
        <v>0</v>
      </c>
      <c r="M14" s="25">
        <f t="shared" si="3"/>
        <v>0</v>
      </c>
      <c r="N14" s="25">
        <f t="shared" si="3"/>
        <v>0</v>
      </c>
      <c r="O14" s="23">
        <f>IFERROR((N14-M14)/M14,0)</f>
        <v>0</v>
      </c>
    </row>
    <row r="15" spans="1:16" ht="18" customHeight="1" x14ac:dyDescent="0.35">
      <c r="B15" s="8"/>
      <c r="C15" s="8"/>
      <c r="D15" s="8"/>
      <c r="E15" s="8"/>
      <c r="F15" s="8"/>
      <c r="G15" s="8"/>
      <c r="H15" s="8"/>
      <c r="I15" s="8"/>
      <c r="J15" s="8"/>
      <c r="K15" s="8"/>
      <c r="L15" s="8"/>
      <c r="M15" s="8"/>
      <c r="N15" s="8"/>
      <c r="O15" s="8"/>
      <c r="P15" s="8"/>
    </row>
    <row r="16" spans="1:16" ht="20" customHeight="1" x14ac:dyDescent="0.35">
      <c r="B16" s="8"/>
      <c r="C16" s="27">
        <v>44579</v>
      </c>
      <c r="D16" s="27">
        <v>44610</v>
      </c>
      <c r="E16" s="27">
        <v>44638</v>
      </c>
      <c r="F16" s="27">
        <v>44669</v>
      </c>
      <c r="G16" s="27">
        <v>44699</v>
      </c>
      <c r="H16" s="27">
        <v>44730</v>
      </c>
      <c r="I16" s="27">
        <v>44760</v>
      </c>
      <c r="J16" s="27">
        <v>44791</v>
      </c>
      <c r="K16" s="27">
        <v>44822</v>
      </c>
      <c r="L16" s="27">
        <v>44852</v>
      </c>
      <c r="M16" s="27">
        <v>44883</v>
      </c>
      <c r="N16" s="27">
        <v>44913</v>
      </c>
      <c r="O16" s="22" t="s">
        <v>23</v>
      </c>
      <c r="P16" s="8"/>
    </row>
    <row r="17" spans="2:16" ht="20" customHeight="1" x14ac:dyDescent="0.35">
      <c r="B17" s="28" t="s">
        <v>37</v>
      </c>
      <c r="C17" s="11"/>
      <c r="D17" s="11"/>
      <c r="E17" s="11"/>
      <c r="F17" s="11"/>
      <c r="G17" s="11"/>
      <c r="H17" s="11"/>
      <c r="I17" s="11"/>
      <c r="J17" s="11"/>
      <c r="K17" s="11"/>
      <c r="L17" s="11"/>
      <c r="M17" s="11"/>
      <c r="N17" s="11"/>
      <c r="O17" s="23">
        <f>IFERROR((N17-M17)/M17,0)</f>
        <v>0</v>
      </c>
      <c r="P17" s="8"/>
    </row>
    <row r="18" spans="2:16" ht="20" customHeight="1" x14ac:dyDescent="0.35">
      <c r="B18" s="28" t="s">
        <v>38</v>
      </c>
      <c r="C18" s="29">
        <f>IFERROR(C13/C17,0)</f>
        <v>0</v>
      </c>
      <c r="D18" s="29">
        <f t="shared" ref="D18:N18" si="4">IFERROR(D13/D17,0)</f>
        <v>0</v>
      </c>
      <c r="E18" s="29">
        <f t="shared" si="4"/>
        <v>0</v>
      </c>
      <c r="F18" s="29">
        <f t="shared" si="4"/>
        <v>0</v>
      </c>
      <c r="G18" s="29">
        <f t="shared" si="4"/>
        <v>0</v>
      </c>
      <c r="H18" s="29">
        <f t="shared" si="4"/>
        <v>0</v>
      </c>
      <c r="I18" s="29">
        <f t="shared" si="4"/>
        <v>0</v>
      </c>
      <c r="J18" s="29">
        <f t="shared" si="4"/>
        <v>0</v>
      </c>
      <c r="K18" s="29">
        <f t="shared" si="4"/>
        <v>0</v>
      </c>
      <c r="L18" s="29">
        <f t="shared" si="4"/>
        <v>0</v>
      </c>
      <c r="M18" s="29">
        <f t="shared" si="4"/>
        <v>0</v>
      </c>
      <c r="N18" s="29">
        <f t="shared" si="4"/>
        <v>0</v>
      </c>
      <c r="O18" s="23">
        <f>IFERROR((N18-M18)/M18,0)</f>
        <v>0</v>
      </c>
      <c r="P18" s="8"/>
    </row>
    <row r="19" spans="2:16" ht="18" customHeight="1" x14ac:dyDescent="0.35">
      <c r="B19" s="8"/>
      <c r="C19" s="8"/>
    </row>
    <row r="20" spans="2:16" ht="400" customHeight="1" x14ac:dyDescent="0.35">
      <c r="B20" s="8"/>
      <c r="C20" s="8"/>
    </row>
    <row r="21" spans="2:16" ht="176" customHeight="1" x14ac:dyDescent="0.35">
      <c r="B21" s="8"/>
      <c r="C21" s="8"/>
    </row>
  </sheetData>
  <pageMargins left="0.3" right="0.3" top="0.3" bottom="0.3" header="0" footer="0"/>
  <pageSetup scale="6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A1:O21"/>
  <sheetViews>
    <sheetView showGridLines="0" topLeftCell="F15" zoomScaleNormal="100" zoomScaleSheetLayoutView="70" workbookViewId="0">
      <selection activeCell="B11" sqref="B11"/>
    </sheetView>
  </sheetViews>
  <sheetFormatPr defaultColWidth="10.83203125" defaultRowHeight="15.5" x14ac:dyDescent="0.35"/>
  <cols>
    <col min="1" max="1" width="3.33203125" style="1" customWidth="1"/>
    <col min="2" max="2" width="22" style="1" customWidth="1"/>
    <col min="3" max="14" width="10.83203125" style="1" customWidth="1"/>
    <col min="15" max="15" width="13.83203125" style="1" customWidth="1"/>
    <col min="16" max="16" width="3.83203125" style="1" customWidth="1"/>
    <col min="17" max="16384" width="10.83203125" style="1"/>
  </cols>
  <sheetData>
    <row r="1" spans="1:15" customFormat="1" ht="42" customHeight="1" x14ac:dyDescent="0.35">
      <c r="A1" s="1"/>
      <c r="B1" s="3" t="s">
        <v>16</v>
      </c>
      <c r="C1" s="3"/>
    </row>
    <row r="2" spans="1:15" s="35" customFormat="1" ht="23" customHeight="1" x14ac:dyDescent="0.35">
      <c r="A2" s="32"/>
      <c r="B2" s="33" t="s">
        <v>17</v>
      </c>
      <c r="C2" s="34"/>
    </row>
    <row r="3" spans="1:15" s="2" customFormat="1" ht="20" customHeight="1" x14ac:dyDescent="0.35">
      <c r="B3" s="8"/>
      <c r="C3" s="27">
        <v>44579</v>
      </c>
      <c r="D3" s="27">
        <v>44610</v>
      </c>
      <c r="E3" s="27">
        <v>44638</v>
      </c>
      <c r="F3" s="27">
        <v>44669</v>
      </c>
      <c r="G3" s="27">
        <v>44699</v>
      </c>
      <c r="H3" s="27">
        <v>44730</v>
      </c>
      <c r="I3" s="27">
        <v>44760</v>
      </c>
      <c r="J3" s="27">
        <v>44791</v>
      </c>
      <c r="K3" s="27">
        <v>44822</v>
      </c>
      <c r="L3" s="27">
        <v>44852</v>
      </c>
      <c r="M3" s="27">
        <v>44883</v>
      </c>
      <c r="N3" s="27">
        <v>44913</v>
      </c>
      <c r="O3" s="22" t="s">
        <v>23</v>
      </c>
    </row>
    <row r="4" spans="1:15" ht="20" customHeight="1" x14ac:dyDescent="0.35">
      <c r="B4" s="6" t="s">
        <v>20</v>
      </c>
      <c r="C4" s="11">
        <f>Visits!C13</f>
        <v>0</v>
      </c>
      <c r="D4" s="11">
        <f>Visits!D13</f>
        <v>0</v>
      </c>
      <c r="E4" s="11">
        <f>Visits!E13</f>
        <v>0</v>
      </c>
      <c r="F4" s="11">
        <f>Visits!F13</f>
        <v>0</v>
      </c>
      <c r="G4" s="11">
        <f>Visits!G13</f>
        <v>0</v>
      </c>
      <c r="H4" s="11">
        <f>Visits!H13</f>
        <v>0</v>
      </c>
      <c r="I4" s="11">
        <f>Visits!I13</f>
        <v>0</v>
      </c>
      <c r="J4" s="11">
        <f>Visits!J13</f>
        <v>0</v>
      </c>
      <c r="K4" s="11">
        <f>Visits!K13</f>
        <v>0</v>
      </c>
      <c r="L4" s="11">
        <f>Visits!L13</f>
        <v>0</v>
      </c>
      <c r="M4" s="11">
        <f>Visits!M13</f>
        <v>0</v>
      </c>
      <c r="N4" s="11">
        <f>Visits!N13</f>
        <v>0</v>
      </c>
      <c r="O4" s="23">
        <f>IFERROR((N4-M4)/M4,0)</f>
        <v>0</v>
      </c>
    </row>
    <row r="5" spans="1:15" ht="20" customHeight="1" x14ac:dyDescent="0.35">
      <c r="B5" s="7" t="s">
        <v>19</v>
      </c>
      <c r="C5" s="16">
        <f>Leads!C13</f>
        <v>0</v>
      </c>
      <c r="D5" s="16">
        <f>Leads!D13</f>
        <v>0</v>
      </c>
      <c r="E5" s="16">
        <f>Leads!E13</f>
        <v>0</v>
      </c>
      <c r="F5" s="16">
        <f>Leads!F13</f>
        <v>0</v>
      </c>
      <c r="G5" s="16">
        <f>Leads!G13</f>
        <v>0</v>
      </c>
      <c r="H5" s="16">
        <f>Leads!H13</f>
        <v>0</v>
      </c>
      <c r="I5" s="16">
        <f>Leads!I13</f>
        <v>0</v>
      </c>
      <c r="J5" s="16">
        <f>Leads!J13</f>
        <v>0</v>
      </c>
      <c r="K5" s="16">
        <f>Leads!K13</f>
        <v>0</v>
      </c>
      <c r="L5" s="16">
        <f>Leads!L13</f>
        <v>0</v>
      </c>
      <c r="M5" s="16">
        <f>Leads!M13</f>
        <v>0</v>
      </c>
      <c r="N5" s="16">
        <f>Leads!N13</f>
        <v>0</v>
      </c>
      <c r="O5" s="24">
        <f>IFERROR((N5-M5)/M5,0)</f>
        <v>0</v>
      </c>
    </row>
    <row r="6" spans="1:15" ht="20" customHeight="1" x14ac:dyDescent="0.35">
      <c r="B6" s="6" t="s">
        <v>18</v>
      </c>
      <c r="C6" s="11">
        <f>Customers!C13</f>
        <v>0</v>
      </c>
      <c r="D6" s="11">
        <f>Customers!D13</f>
        <v>0</v>
      </c>
      <c r="E6" s="11">
        <f>Customers!E13</f>
        <v>0</v>
      </c>
      <c r="F6" s="11">
        <f>Customers!F13</f>
        <v>0</v>
      </c>
      <c r="G6" s="11">
        <f>Customers!G13</f>
        <v>0</v>
      </c>
      <c r="H6" s="11">
        <f>Customers!H13</f>
        <v>0</v>
      </c>
      <c r="I6" s="11">
        <f>Customers!I13</f>
        <v>0</v>
      </c>
      <c r="J6" s="11">
        <f>Customers!J13</f>
        <v>0</v>
      </c>
      <c r="K6" s="11">
        <f>Customers!K13</f>
        <v>0</v>
      </c>
      <c r="L6" s="11">
        <f>Customers!L13</f>
        <v>0</v>
      </c>
      <c r="M6" s="11">
        <f>Customers!M13</f>
        <v>0</v>
      </c>
      <c r="N6" s="11">
        <f>Customers!N13</f>
        <v>0</v>
      </c>
      <c r="O6" s="23">
        <f>IFERROR((N6-M6)/M6,0)</f>
        <v>0</v>
      </c>
    </row>
    <row r="7" spans="1:15" s="10" customFormat="1" ht="11" customHeight="1" x14ac:dyDescent="0.35">
      <c r="B7" s="12"/>
      <c r="C7" s="12"/>
      <c r="D7" s="12"/>
      <c r="E7" s="12"/>
      <c r="F7" s="12"/>
      <c r="G7" s="12"/>
      <c r="H7" s="12"/>
      <c r="I7" s="12"/>
      <c r="J7" s="12"/>
      <c r="K7" s="12"/>
      <c r="L7" s="12"/>
      <c r="M7" s="12"/>
      <c r="N7" s="12"/>
      <c r="O7" s="30"/>
    </row>
    <row r="8" spans="1:15" ht="20" customHeight="1" x14ac:dyDescent="0.35">
      <c r="B8" s="8"/>
      <c r="C8" s="27">
        <v>44579</v>
      </c>
      <c r="D8" s="27">
        <v>44610</v>
      </c>
      <c r="E8" s="27">
        <v>44638</v>
      </c>
      <c r="F8" s="27">
        <v>44669</v>
      </c>
      <c r="G8" s="27">
        <v>44699</v>
      </c>
      <c r="H8" s="27">
        <v>44730</v>
      </c>
      <c r="I8" s="27">
        <v>44760</v>
      </c>
      <c r="J8" s="27">
        <v>44791</v>
      </c>
      <c r="K8" s="27">
        <v>44822</v>
      </c>
      <c r="L8" s="27">
        <v>44852</v>
      </c>
      <c r="M8" s="27">
        <v>44883</v>
      </c>
      <c r="N8" s="27">
        <v>44913</v>
      </c>
      <c r="O8" s="22" t="s">
        <v>23</v>
      </c>
    </row>
    <row r="9" spans="1:15" ht="20" customHeight="1" x14ac:dyDescent="0.35">
      <c r="B9" s="6" t="s">
        <v>40</v>
      </c>
      <c r="C9" s="31">
        <f>IFERROR(C5/C4,0)</f>
        <v>0</v>
      </c>
      <c r="D9" s="31">
        <f t="shared" ref="D9:N10" si="0">IFERROR(D5/D4,0)</f>
        <v>0</v>
      </c>
      <c r="E9" s="31">
        <f t="shared" si="0"/>
        <v>0</v>
      </c>
      <c r="F9" s="31">
        <f t="shared" si="0"/>
        <v>0</v>
      </c>
      <c r="G9" s="31">
        <f t="shared" si="0"/>
        <v>0</v>
      </c>
      <c r="H9" s="31">
        <f t="shared" si="0"/>
        <v>0</v>
      </c>
      <c r="I9" s="31">
        <f t="shared" si="0"/>
        <v>0</v>
      </c>
      <c r="J9" s="31">
        <f t="shared" si="0"/>
        <v>0</v>
      </c>
      <c r="K9" s="31">
        <f t="shared" si="0"/>
        <v>0</v>
      </c>
      <c r="L9" s="31">
        <f t="shared" si="0"/>
        <v>0</v>
      </c>
      <c r="M9" s="31">
        <f t="shared" si="0"/>
        <v>0</v>
      </c>
      <c r="N9" s="31">
        <f t="shared" si="0"/>
        <v>0</v>
      </c>
      <c r="O9" s="24">
        <f>IFERROR((N9-M9)/M9,0)</f>
        <v>0</v>
      </c>
    </row>
    <row r="10" spans="1:15" ht="20" customHeight="1" x14ac:dyDescent="0.35">
      <c r="B10" s="6" t="s">
        <v>39</v>
      </c>
      <c r="C10" s="31">
        <f>IFERROR(C6/C5,0)</f>
        <v>0</v>
      </c>
      <c r="D10" s="31">
        <f t="shared" si="0"/>
        <v>0</v>
      </c>
      <c r="E10" s="31">
        <f t="shared" si="0"/>
        <v>0</v>
      </c>
      <c r="F10" s="31">
        <f t="shared" si="0"/>
        <v>0</v>
      </c>
      <c r="G10" s="31">
        <f t="shared" si="0"/>
        <v>0</v>
      </c>
      <c r="H10" s="31">
        <f t="shared" si="0"/>
        <v>0</v>
      </c>
      <c r="I10" s="31">
        <f t="shared" si="0"/>
        <v>0</v>
      </c>
      <c r="J10" s="31">
        <f t="shared" si="0"/>
        <v>0</v>
      </c>
      <c r="K10" s="31">
        <f t="shared" si="0"/>
        <v>0</v>
      </c>
      <c r="L10" s="31">
        <f t="shared" si="0"/>
        <v>0</v>
      </c>
      <c r="M10" s="31">
        <f t="shared" si="0"/>
        <v>0</v>
      </c>
      <c r="N10" s="31">
        <f t="shared" si="0"/>
        <v>0</v>
      </c>
      <c r="O10" s="24">
        <f>IFERROR((N10-M10)/M10,0)</f>
        <v>0</v>
      </c>
    </row>
    <row r="11" spans="1:15" ht="20" customHeight="1" x14ac:dyDescent="0.35">
      <c r="B11" s="6" t="s">
        <v>41</v>
      </c>
      <c r="C11" s="31">
        <f>IFERROR(C6/C4,0)</f>
        <v>0</v>
      </c>
      <c r="D11" s="31">
        <f t="shared" ref="D11:N11" si="1">IFERROR(D6/D4,0)</f>
        <v>0</v>
      </c>
      <c r="E11" s="31">
        <f t="shared" si="1"/>
        <v>0</v>
      </c>
      <c r="F11" s="31">
        <f t="shared" si="1"/>
        <v>0</v>
      </c>
      <c r="G11" s="31">
        <f t="shared" si="1"/>
        <v>0</v>
      </c>
      <c r="H11" s="31">
        <f t="shared" si="1"/>
        <v>0</v>
      </c>
      <c r="I11" s="31">
        <f t="shared" si="1"/>
        <v>0</v>
      </c>
      <c r="J11" s="31">
        <f t="shared" si="1"/>
        <v>0</v>
      </c>
      <c r="K11" s="31">
        <f t="shared" si="1"/>
        <v>0</v>
      </c>
      <c r="L11" s="31">
        <f t="shared" si="1"/>
        <v>0</v>
      </c>
      <c r="M11" s="31">
        <f t="shared" si="1"/>
        <v>0</v>
      </c>
      <c r="N11" s="31">
        <f t="shared" si="1"/>
        <v>0</v>
      </c>
      <c r="O11" s="24">
        <f>IFERROR((N11-M11)/M11,0)</f>
        <v>0</v>
      </c>
    </row>
    <row r="12" spans="1:15" s="10" customFormat="1" ht="18" customHeight="1" x14ac:dyDescent="0.35">
      <c r="B12" s="12"/>
      <c r="C12" s="14"/>
      <c r="D12" s="14"/>
      <c r="E12" s="14"/>
      <c r="F12" s="14"/>
      <c r="G12" s="14"/>
      <c r="H12" s="14"/>
      <c r="I12" s="14"/>
      <c r="J12" s="14"/>
      <c r="K12" s="14"/>
      <c r="L12" s="14"/>
      <c r="M12" s="14"/>
      <c r="N12" s="14"/>
      <c r="O12" s="13"/>
    </row>
    <row r="13" spans="1:15" ht="180" customHeight="1" x14ac:dyDescent="0.35">
      <c r="B13" s="8"/>
      <c r="C13" s="8"/>
    </row>
    <row r="14" spans="1:15" ht="180" customHeight="1" x14ac:dyDescent="0.35">
      <c r="B14" s="8"/>
      <c r="C14" s="8"/>
    </row>
    <row r="15" spans="1:15" ht="180" customHeight="1" x14ac:dyDescent="0.35">
      <c r="B15" s="8"/>
      <c r="C15" s="8"/>
    </row>
    <row r="16" spans="1:15" ht="18" customHeight="1" x14ac:dyDescent="0.35">
      <c r="B16" s="8"/>
      <c r="C16" s="8"/>
    </row>
    <row r="17" spans="2:4" ht="18" customHeight="1" x14ac:dyDescent="0.35">
      <c r="B17" s="8"/>
      <c r="C17" s="8"/>
    </row>
    <row r="18" spans="2:4" s="8" customFormat="1" ht="18" customHeight="1" x14ac:dyDescent="0.35">
      <c r="D18" s="9"/>
    </row>
    <row r="19" spans="2:4" ht="18" customHeight="1" x14ac:dyDescent="0.35">
      <c r="B19" s="8"/>
      <c r="C19" s="8"/>
    </row>
    <row r="20" spans="2:4" ht="18" customHeight="1" x14ac:dyDescent="0.35">
      <c r="B20" s="8"/>
      <c r="C20" s="8"/>
    </row>
    <row r="21" spans="2:4" ht="18" customHeight="1" x14ac:dyDescent="0.35">
      <c r="B21" s="8"/>
      <c r="C21" s="8"/>
    </row>
  </sheetData>
  <pageMargins left="0.3" right="0.3" top="0.3" bottom="0.3" header="0" footer="0"/>
  <pageSetup scale="7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3" tint="-0.499984740745262"/>
    <pageSetUpPr fitToPage="1"/>
  </sheetPr>
  <dimension ref="A1:P21"/>
  <sheetViews>
    <sheetView showGridLines="0" zoomScaleNormal="100" zoomScaleSheetLayoutView="70" workbookViewId="0">
      <selection activeCell="B38" sqref="B38"/>
    </sheetView>
  </sheetViews>
  <sheetFormatPr defaultColWidth="10.83203125" defaultRowHeight="15.5" x14ac:dyDescent="0.35"/>
  <cols>
    <col min="1" max="1" width="3.33203125" style="1" customWidth="1"/>
    <col min="2" max="2" width="21.5" style="1" customWidth="1"/>
    <col min="3" max="14" width="10.83203125" style="1" customWidth="1"/>
    <col min="15" max="15" width="13.83203125" style="1" customWidth="1"/>
    <col min="16" max="16" width="27.1640625" style="1" customWidth="1"/>
    <col min="17" max="17" width="3.83203125" style="1" customWidth="1"/>
    <col min="18" max="16384" width="10.83203125" style="1"/>
  </cols>
  <sheetData>
    <row r="1" spans="1:16" customFormat="1" ht="42" customHeight="1" x14ac:dyDescent="0.35">
      <c r="A1" s="1"/>
      <c r="B1" s="3" t="s">
        <v>16</v>
      </c>
      <c r="C1" s="3"/>
    </row>
    <row r="2" spans="1:16" s="35" customFormat="1" ht="23" customHeight="1" x14ac:dyDescent="0.35">
      <c r="A2" s="32"/>
      <c r="B2" s="33" t="s">
        <v>21</v>
      </c>
      <c r="C2" s="34"/>
    </row>
    <row r="3" spans="1:16" s="2" customFormat="1" ht="20" customHeight="1" x14ac:dyDescent="0.35">
      <c r="B3" s="20" t="s">
        <v>22</v>
      </c>
      <c r="C3" s="27">
        <v>44579</v>
      </c>
      <c r="D3" s="27">
        <v>44610</v>
      </c>
      <c r="E3" s="27">
        <v>44638</v>
      </c>
      <c r="F3" s="27">
        <v>44669</v>
      </c>
      <c r="G3" s="27">
        <v>44699</v>
      </c>
      <c r="H3" s="27">
        <v>44730</v>
      </c>
      <c r="I3" s="27">
        <v>44760</v>
      </c>
      <c r="J3" s="27">
        <v>44791</v>
      </c>
      <c r="K3" s="27">
        <v>44822</v>
      </c>
      <c r="L3" s="27">
        <v>44852</v>
      </c>
      <c r="M3" s="27">
        <v>44883</v>
      </c>
      <c r="N3" s="27">
        <v>44913</v>
      </c>
      <c r="O3" s="22" t="s">
        <v>23</v>
      </c>
      <c r="P3" s="21" t="s">
        <v>24</v>
      </c>
    </row>
    <row r="4" spans="1:16" ht="20" customHeight="1" x14ac:dyDescent="0.35">
      <c r="B4" s="6" t="s">
        <v>1</v>
      </c>
      <c r="C4" s="11">
        <v>200</v>
      </c>
      <c r="D4" s="11">
        <v>200</v>
      </c>
      <c r="E4" s="11">
        <v>200</v>
      </c>
      <c r="F4" s="11">
        <v>200</v>
      </c>
      <c r="G4" s="11">
        <v>200</v>
      </c>
      <c r="H4" s="11">
        <v>200</v>
      </c>
      <c r="I4" s="11">
        <v>200</v>
      </c>
      <c r="J4" s="11">
        <v>200</v>
      </c>
      <c r="K4" s="11">
        <v>200</v>
      </c>
      <c r="L4" s="11">
        <v>200</v>
      </c>
      <c r="M4" s="11">
        <v>950</v>
      </c>
      <c r="N4" s="11">
        <v>1000</v>
      </c>
      <c r="O4" s="19">
        <f>(N4-M4)/M4</f>
        <v>5.2631578947368418E-2</v>
      </c>
      <c r="P4" s="15" t="s">
        <v>32</v>
      </c>
    </row>
    <row r="5" spans="1:16" ht="20" customHeight="1" x14ac:dyDescent="0.35">
      <c r="B5" s="7" t="s">
        <v>2</v>
      </c>
      <c r="C5" s="16">
        <v>100</v>
      </c>
      <c r="D5" s="16">
        <v>100</v>
      </c>
      <c r="E5" s="16">
        <v>100</v>
      </c>
      <c r="F5" s="16">
        <v>100</v>
      </c>
      <c r="G5" s="16">
        <v>100</v>
      </c>
      <c r="H5" s="16">
        <v>100</v>
      </c>
      <c r="I5" s="16">
        <v>100</v>
      </c>
      <c r="J5" s="16">
        <v>100</v>
      </c>
      <c r="K5" s="16">
        <v>100</v>
      </c>
      <c r="L5" s="16">
        <v>100</v>
      </c>
      <c r="M5" s="16">
        <v>100</v>
      </c>
      <c r="N5" s="16">
        <v>100</v>
      </c>
      <c r="O5" s="18">
        <f t="shared" ref="O5:O8" si="0">(N5-M5)/M5</f>
        <v>0</v>
      </c>
      <c r="P5" s="17" t="s">
        <v>33</v>
      </c>
    </row>
    <row r="6" spans="1:16" ht="20" customHeight="1" x14ac:dyDescent="0.35">
      <c r="B6" s="6" t="s">
        <v>3</v>
      </c>
      <c r="C6" s="11">
        <v>500</v>
      </c>
      <c r="D6" s="11">
        <v>500</v>
      </c>
      <c r="E6" s="11">
        <v>500</v>
      </c>
      <c r="F6" s="11">
        <v>500</v>
      </c>
      <c r="G6" s="11">
        <v>500</v>
      </c>
      <c r="H6" s="11">
        <v>500</v>
      </c>
      <c r="I6" s="11">
        <v>500</v>
      </c>
      <c r="J6" s="11">
        <v>500</v>
      </c>
      <c r="K6" s="11">
        <v>500</v>
      </c>
      <c r="L6" s="11">
        <v>500</v>
      </c>
      <c r="M6" s="11">
        <v>500</v>
      </c>
      <c r="N6" s="11">
        <v>500</v>
      </c>
      <c r="O6" s="19">
        <f t="shared" si="0"/>
        <v>0</v>
      </c>
      <c r="P6" s="15" t="s">
        <v>6</v>
      </c>
    </row>
    <row r="7" spans="1:16" s="8" customFormat="1" ht="20" customHeight="1" x14ac:dyDescent="0.35">
      <c r="B7" s="7" t="s">
        <v>4</v>
      </c>
      <c r="C7" s="16">
        <v>30</v>
      </c>
      <c r="D7" s="16">
        <v>30</v>
      </c>
      <c r="E7" s="16">
        <v>30</v>
      </c>
      <c r="F7" s="16">
        <v>30</v>
      </c>
      <c r="G7" s="16">
        <v>30</v>
      </c>
      <c r="H7" s="16">
        <v>30</v>
      </c>
      <c r="I7" s="16">
        <v>30</v>
      </c>
      <c r="J7" s="16">
        <v>30</v>
      </c>
      <c r="K7" s="16">
        <v>30</v>
      </c>
      <c r="L7" s="16">
        <v>30</v>
      </c>
      <c r="M7" s="16">
        <v>30</v>
      </c>
      <c r="N7" s="16">
        <v>30</v>
      </c>
      <c r="O7" s="18">
        <f t="shared" si="0"/>
        <v>0</v>
      </c>
      <c r="P7" s="17" t="s">
        <v>7</v>
      </c>
    </row>
    <row r="8" spans="1:16" ht="20" customHeight="1" x14ac:dyDescent="0.35">
      <c r="B8" s="6" t="s">
        <v>5</v>
      </c>
      <c r="C8" s="11">
        <v>2</v>
      </c>
      <c r="D8" s="11">
        <v>3</v>
      </c>
      <c r="E8" s="11">
        <v>4</v>
      </c>
      <c r="F8" s="11">
        <v>5</v>
      </c>
      <c r="G8" s="11">
        <v>6</v>
      </c>
      <c r="H8" s="11">
        <v>7</v>
      </c>
      <c r="I8" s="11">
        <v>8</v>
      </c>
      <c r="J8" s="11">
        <v>9</v>
      </c>
      <c r="K8" s="11">
        <v>10</v>
      </c>
      <c r="L8" s="11">
        <v>11</v>
      </c>
      <c r="M8" s="11">
        <v>12</v>
      </c>
      <c r="N8" s="11">
        <v>13</v>
      </c>
      <c r="O8" s="19">
        <f t="shared" si="0"/>
        <v>8.3333333333333329E-2</v>
      </c>
      <c r="P8" s="15" t="s">
        <v>8</v>
      </c>
    </row>
    <row r="9" spans="1:16" ht="11" customHeight="1" x14ac:dyDescent="0.35">
      <c r="B9" s="8"/>
      <c r="C9" s="8"/>
      <c r="D9" s="8"/>
      <c r="E9" s="8"/>
    </row>
    <row r="10" spans="1:16" ht="20" customHeight="1" x14ac:dyDescent="0.35">
      <c r="B10" s="26" t="s">
        <v>25</v>
      </c>
      <c r="C10" s="25">
        <f>SUM(C4:C8)</f>
        <v>832</v>
      </c>
      <c r="D10" s="25">
        <f t="shared" ref="D10:N10" si="1">SUM(D4:D8)</f>
        <v>833</v>
      </c>
      <c r="E10" s="25">
        <f t="shared" si="1"/>
        <v>834</v>
      </c>
      <c r="F10" s="25">
        <f t="shared" si="1"/>
        <v>835</v>
      </c>
      <c r="G10" s="25">
        <f t="shared" si="1"/>
        <v>836</v>
      </c>
      <c r="H10" s="25">
        <f t="shared" si="1"/>
        <v>837</v>
      </c>
      <c r="I10" s="25">
        <f t="shared" si="1"/>
        <v>838</v>
      </c>
      <c r="J10" s="25">
        <f t="shared" si="1"/>
        <v>839</v>
      </c>
      <c r="K10" s="25">
        <f t="shared" si="1"/>
        <v>840</v>
      </c>
      <c r="L10" s="25">
        <f t="shared" si="1"/>
        <v>841</v>
      </c>
      <c r="M10" s="25">
        <f>SUM(M4:M8)</f>
        <v>1592</v>
      </c>
      <c r="N10" s="25">
        <f t="shared" si="1"/>
        <v>1643</v>
      </c>
      <c r="O10" s="18">
        <f>(N10-M10)/M10</f>
        <v>3.2035175879396985E-2</v>
      </c>
    </row>
    <row r="11" spans="1:16" ht="18" customHeight="1" x14ac:dyDescent="0.35">
      <c r="B11" s="8"/>
      <c r="C11" s="8"/>
    </row>
    <row r="12" spans="1:16" ht="400" customHeight="1" x14ac:dyDescent="0.35">
      <c r="B12" s="8"/>
      <c r="C12" s="8"/>
    </row>
    <row r="13" spans="1:16" ht="18" customHeight="1" x14ac:dyDescent="0.35">
      <c r="B13" s="8"/>
      <c r="C13" s="8"/>
    </row>
    <row r="15" spans="1:16" ht="18" customHeight="1" x14ac:dyDescent="0.35">
      <c r="B15" s="8"/>
      <c r="C15" s="8"/>
    </row>
    <row r="16" spans="1:16" s="8" customFormat="1" ht="18" customHeight="1" x14ac:dyDescent="0.35">
      <c r="D16" s="9"/>
    </row>
    <row r="17" spans="2:3" ht="18" customHeight="1" x14ac:dyDescent="0.35">
      <c r="B17" s="8"/>
      <c r="C17" s="8"/>
    </row>
    <row r="18" spans="2:3" ht="18" customHeight="1" x14ac:dyDescent="0.35">
      <c r="B18" s="8"/>
      <c r="C18" s="8"/>
    </row>
    <row r="19" spans="2:3" ht="18" customHeight="1" x14ac:dyDescent="0.35">
      <c r="B19" s="8"/>
      <c r="C19" s="8"/>
    </row>
    <row r="20" spans="2:3" ht="18" customHeight="1" x14ac:dyDescent="0.35">
      <c r="B20" s="8"/>
      <c r="C20" s="8"/>
    </row>
    <row r="21" spans="2:3" ht="18" customHeight="1" x14ac:dyDescent="0.35">
      <c r="B21" s="8"/>
      <c r="C21" s="8"/>
    </row>
  </sheetData>
  <pageMargins left="0.3" right="0.3" top="0.3" bottom="0.3" header="0" footer="0"/>
  <pageSetup scale="6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249977111117893"/>
    <pageSetUpPr fitToPage="1"/>
  </sheetPr>
  <dimension ref="A1:P21"/>
  <sheetViews>
    <sheetView showGridLines="0" topLeftCell="A16" zoomScaleNormal="100" zoomScaleSheetLayoutView="70" workbookViewId="0">
      <selection activeCell="B42" sqref="B42"/>
    </sheetView>
  </sheetViews>
  <sheetFormatPr defaultColWidth="10.83203125" defaultRowHeight="15.5" x14ac:dyDescent="0.35"/>
  <cols>
    <col min="1" max="1" width="3.33203125" style="1" customWidth="1"/>
    <col min="2" max="2" width="24" style="1" customWidth="1"/>
    <col min="3" max="14" width="10.83203125" style="1" customWidth="1"/>
    <col min="15" max="15" width="13.83203125" style="1" customWidth="1"/>
    <col min="16" max="16" width="27.1640625" style="1" customWidth="1"/>
    <col min="17" max="17" width="3.83203125" style="1" customWidth="1"/>
    <col min="18" max="16384" width="10.83203125" style="1"/>
  </cols>
  <sheetData>
    <row r="1" spans="1:16" customFormat="1" ht="42" customHeight="1" x14ac:dyDescent="0.35">
      <c r="A1" s="1"/>
      <c r="B1" s="3" t="s">
        <v>16</v>
      </c>
      <c r="C1" s="3"/>
    </row>
    <row r="2" spans="1:16" s="35" customFormat="1" ht="23" customHeight="1" x14ac:dyDescent="0.35">
      <c r="A2" s="32"/>
      <c r="B2" s="33" t="s">
        <v>20</v>
      </c>
      <c r="C2" s="34"/>
    </row>
    <row r="3" spans="1:16" s="2" customFormat="1" ht="20" customHeight="1" x14ac:dyDescent="0.35">
      <c r="B3" s="20" t="s">
        <v>31</v>
      </c>
      <c r="C3" s="27">
        <v>44579</v>
      </c>
      <c r="D3" s="27">
        <v>44610</v>
      </c>
      <c r="E3" s="27">
        <v>44638</v>
      </c>
      <c r="F3" s="27">
        <v>44669</v>
      </c>
      <c r="G3" s="27">
        <v>44699</v>
      </c>
      <c r="H3" s="27">
        <v>44730</v>
      </c>
      <c r="I3" s="27">
        <v>44760</v>
      </c>
      <c r="J3" s="27">
        <v>44791</v>
      </c>
      <c r="K3" s="27">
        <v>44822</v>
      </c>
      <c r="L3" s="27">
        <v>44852</v>
      </c>
      <c r="M3" s="27">
        <v>44883</v>
      </c>
      <c r="N3" s="27">
        <v>44913</v>
      </c>
      <c r="O3" s="22" t="s">
        <v>23</v>
      </c>
      <c r="P3" s="21" t="s">
        <v>24</v>
      </c>
    </row>
    <row r="4" spans="1:16" ht="20" customHeight="1" x14ac:dyDescent="0.35">
      <c r="B4" s="6" t="s">
        <v>9</v>
      </c>
      <c r="C4" s="11">
        <v>200</v>
      </c>
      <c r="D4" s="11">
        <v>200</v>
      </c>
      <c r="E4" s="11">
        <v>200</v>
      </c>
      <c r="F4" s="11">
        <v>200</v>
      </c>
      <c r="G4" s="11">
        <v>200</v>
      </c>
      <c r="H4" s="11">
        <v>200</v>
      </c>
      <c r="I4" s="11">
        <v>200</v>
      </c>
      <c r="J4" s="11">
        <v>200</v>
      </c>
      <c r="K4" s="11">
        <v>200</v>
      </c>
      <c r="L4" s="11">
        <v>200</v>
      </c>
      <c r="M4" s="11">
        <v>950</v>
      </c>
      <c r="N4" s="11">
        <v>1000</v>
      </c>
      <c r="O4" s="23">
        <f>IFERROR((N4-M4)/M4,0)</f>
        <v>5.2631578947368418E-2</v>
      </c>
      <c r="P4" s="15"/>
    </row>
    <row r="5" spans="1:16" ht="20" customHeight="1" x14ac:dyDescent="0.35">
      <c r="B5" s="7" t="s">
        <v>35</v>
      </c>
      <c r="C5" s="16">
        <v>100</v>
      </c>
      <c r="D5" s="16">
        <v>100</v>
      </c>
      <c r="E5" s="16">
        <v>100</v>
      </c>
      <c r="F5" s="16">
        <v>100</v>
      </c>
      <c r="G5" s="16">
        <v>100</v>
      </c>
      <c r="H5" s="16">
        <v>100</v>
      </c>
      <c r="I5" s="16">
        <v>100</v>
      </c>
      <c r="J5" s="16">
        <v>100</v>
      </c>
      <c r="K5" s="16">
        <v>100</v>
      </c>
      <c r="L5" s="16">
        <v>100</v>
      </c>
      <c r="M5" s="16">
        <v>100</v>
      </c>
      <c r="N5" s="16">
        <v>100</v>
      </c>
      <c r="O5" s="24">
        <f t="shared" ref="O5:O11" si="0">IFERROR((N5-M5)/M5,0)</f>
        <v>0</v>
      </c>
      <c r="P5" s="17"/>
    </row>
    <row r="6" spans="1:16" ht="20" customHeight="1" x14ac:dyDescent="0.35">
      <c r="B6" s="6" t="s">
        <v>10</v>
      </c>
      <c r="C6" s="11">
        <v>500</v>
      </c>
      <c r="D6" s="11">
        <v>500</v>
      </c>
      <c r="E6" s="11">
        <v>500</v>
      </c>
      <c r="F6" s="11">
        <v>500</v>
      </c>
      <c r="G6" s="11">
        <v>500</v>
      </c>
      <c r="H6" s="11">
        <v>500</v>
      </c>
      <c r="I6" s="11">
        <v>500</v>
      </c>
      <c r="J6" s="11">
        <v>500</v>
      </c>
      <c r="K6" s="11">
        <v>500</v>
      </c>
      <c r="L6" s="11">
        <v>500</v>
      </c>
      <c r="M6" s="11">
        <v>500</v>
      </c>
      <c r="N6" s="11">
        <v>500</v>
      </c>
      <c r="O6" s="23">
        <f t="shared" si="0"/>
        <v>0</v>
      </c>
      <c r="P6" s="15"/>
    </row>
    <row r="7" spans="1:16" s="8" customFormat="1" ht="20" customHeight="1" x14ac:dyDescent="0.35">
      <c r="B7" s="7" t="s">
        <v>11</v>
      </c>
      <c r="C7" s="16">
        <v>30</v>
      </c>
      <c r="D7" s="16">
        <v>30</v>
      </c>
      <c r="E7" s="16">
        <v>30</v>
      </c>
      <c r="F7" s="16">
        <v>30</v>
      </c>
      <c r="G7" s="16">
        <v>30</v>
      </c>
      <c r="H7" s="16">
        <v>30</v>
      </c>
      <c r="I7" s="16">
        <v>30</v>
      </c>
      <c r="J7" s="16">
        <v>30</v>
      </c>
      <c r="K7" s="16">
        <v>30</v>
      </c>
      <c r="L7" s="16">
        <v>30</v>
      </c>
      <c r="M7" s="16">
        <v>30</v>
      </c>
      <c r="N7" s="16">
        <v>30</v>
      </c>
      <c r="O7" s="24">
        <f t="shared" si="0"/>
        <v>0</v>
      </c>
      <c r="P7" s="17"/>
    </row>
    <row r="8" spans="1:16" ht="20" customHeight="1" x14ac:dyDescent="0.35">
      <c r="B8" s="6" t="s">
        <v>12</v>
      </c>
      <c r="C8" s="11">
        <v>2</v>
      </c>
      <c r="D8" s="11">
        <v>3</v>
      </c>
      <c r="E8" s="11">
        <v>4</v>
      </c>
      <c r="F8" s="11">
        <v>5</v>
      </c>
      <c r="G8" s="11">
        <v>6</v>
      </c>
      <c r="H8" s="11">
        <v>7</v>
      </c>
      <c r="I8" s="11">
        <v>8</v>
      </c>
      <c r="J8" s="11">
        <v>9</v>
      </c>
      <c r="K8" s="11">
        <v>10</v>
      </c>
      <c r="L8" s="11">
        <v>11</v>
      </c>
      <c r="M8" s="11">
        <v>12</v>
      </c>
      <c r="N8" s="11">
        <v>13</v>
      </c>
      <c r="O8" s="23">
        <f t="shared" si="0"/>
        <v>8.3333333333333329E-2</v>
      </c>
      <c r="P8" s="15"/>
    </row>
    <row r="9" spans="1:16" s="8" customFormat="1" ht="20" customHeight="1" x14ac:dyDescent="0.35">
      <c r="B9" s="7" t="s">
        <v>13</v>
      </c>
      <c r="C9" s="16">
        <v>30</v>
      </c>
      <c r="D9" s="16">
        <v>30</v>
      </c>
      <c r="E9" s="16">
        <v>30</v>
      </c>
      <c r="F9" s="16">
        <v>30</v>
      </c>
      <c r="G9" s="16">
        <v>30</v>
      </c>
      <c r="H9" s="16">
        <v>30</v>
      </c>
      <c r="I9" s="16">
        <v>30</v>
      </c>
      <c r="J9" s="16">
        <v>30</v>
      </c>
      <c r="K9" s="16">
        <v>30</v>
      </c>
      <c r="L9" s="16">
        <v>30</v>
      </c>
      <c r="M9" s="16">
        <v>30</v>
      </c>
      <c r="N9" s="16">
        <v>30</v>
      </c>
      <c r="O9" s="24">
        <f t="shared" si="0"/>
        <v>0</v>
      </c>
      <c r="P9" s="17"/>
    </row>
    <row r="10" spans="1:16" ht="20" customHeight="1" x14ac:dyDescent="0.35">
      <c r="B10" s="6" t="s">
        <v>14</v>
      </c>
      <c r="C10" s="11">
        <v>2</v>
      </c>
      <c r="D10" s="11">
        <v>3</v>
      </c>
      <c r="E10" s="11">
        <v>4</v>
      </c>
      <c r="F10" s="11">
        <v>5</v>
      </c>
      <c r="G10" s="11">
        <v>6</v>
      </c>
      <c r="H10" s="11">
        <v>7</v>
      </c>
      <c r="I10" s="11">
        <v>8</v>
      </c>
      <c r="J10" s="11">
        <v>9</v>
      </c>
      <c r="K10" s="11">
        <v>10</v>
      </c>
      <c r="L10" s="11">
        <v>11</v>
      </c>
      <c r="M10" s="11">
        <v>12</v>
      </c>
      <c r="N10" s="11">
        <v>13</v>
      </c>
      <c r="O10" s="23">
        <f t="shared" si="0"/>
        <v>8.3333333333333329E-2</v>
      </c>
      <c r="P10" s="15"/>
    </row>
    <row r="11" spans="1:16" s="8" customFormat="1" ht="20" customHeight="1" x14ac:dyDescent="0.35">
      <c r="B11" s="7" t="s">
        <v>15</v>
      </c>
      <c r="C11" s="16">
        <v>30</v>
      </c>
      <c r="D11" s="16">
        <v>30</v>
      </c>
      <c r="E11" s="16">
        <v>30</v>
      </c>
      <c r="F11" s="16">
        <v>30</v>
      </c>
      <c r="G11" s="16">
        <v>30</v>
      </c>
      <c r="H11" s="16">
        <v>30</v>
      </c>
      <c r="I11" s="16">
        <v>30</v>
      </c>
      <c r="J11" s="16">
        <v>30</v>
      </c>
      <c r="K11" s="16">
        <v>30</v>
      </c>
      <c r="L11" s="16">
        <v>30</v>
      </c>
      <c r="M11" s="16">
        <v>30</v>
      </c>
      <c r="N11" s="16">
        <v>30</v>
      </c>
      <c r="O11" s="24">
        <f t="shared" si="0"/>
        <v>0</v>
      </c>
      <c r="P11" s="17"/>
    </row>
    <row r="12" spans="1:16" ht="20" customHeight="1" x14ac:dyDescent="0.35">
      <c r="B12" s="8"/>
      <c r="C12" s="27">
        <f>C3</f>
        <v>44579</v>
      </c>
      <c r="D12" s="27">
        <f t="shared" ref="D12:N12" si="1">D3</f>
        <v>44610</v>
      </c>
      <c r="E12" s="27">
        <f t="shared" si="1"/>
        <v>44638</v>
      </c>
      <c r="F12" s="27">
        <f t="shared" si="1"/>
        <v>44669</v>
      </c>
      <c r="G12" s="27">
        <f t="shared" si="1"/>
        <v>44699</v>
      </c>
      <c r="H12" s="27">
        <f t="shared" si="1"/>
        <v>44730</v>
      </c>
      <c r="I12" s="27">
        <f t="shared" si="1"/>
        <v>44760</v>
      </c>
      <c r="J12" s="27">
        <f t="shared" si="1"/>
        <v>44791</v>
      </c>
      <c r="K12" s="27">
        <f t="shared" si="1"/>
        <v>44822</v>
      </c>
      <c r="L12" s="27">
        <f t="shared" si="1"/>
        <v>44852</v>
      </c>
      <c r="M12" s="27">
        <f t="shared" si="1"/>
        <v>44883</v>
      </c>
      <c r="N12" s="27">
        <f t="shared" si="1"/>
        <v>44913</v>
      </c>
    </row>
    <row r="13" spans="1:16" ht="20" customHeight="1" x14ac:dyDescent="0.35">
      <c r="B13" s="26" t="s">
        <v>25</v>
      </c>
      <c r="C13" s="25">
        <f>SUM(C4:C11)</f>
        <v>894</v>
      </c>
      <c r="D13" s="25">
        <f t="shared" ref="D13:N13" si="2">SUM(D4:D11)</f>
        <v>896</v>
      </c>
      <c r="E13" s="25">
        <f t="shared" si="2"/>
        <v>898</v>
      </c>
      <c r="F13" s="25">
        <f t="shared" si="2"/>
        <v>900</v>
      </c>
      <c r="G13" s="25">
        <f t="shared" si="2"/>
        <v>902</v>
      </c>
      <c r="H13" s="25">
        <f t="shared" si="2"/>
        <v>904</v>
      </c>
      <c r="I13" s="25">
        <f t="shared" si="2"/>
        <v>906</v>
      </c>
      <c r="J13" s="25">
        <f t="shared" si="2"/>
        <v>908</v>
      </c>
      <c r="K13" s="25">
        <f t="shared" si="2"/>
        <v>910</v>
      </c>
      <c r="L13" s="25">
        <f t="shared" si="2"/>
        <v>912</v>
      </c>
      <c r="M13" s="25">
        <f t="shared" si="2"/>
        <v>1664</v>
      </c>
      <c r="N13" s="25">
        <f t="shared" si="2"/>
        <v>1716</v>
      </c>
      <c r="O13" s="23">
        <f>IFERROR((N13-M13)/M13,0)</f>
        <v>3.125E-2</v>
      </c>
    </row>
    <row r="14" spans="1:16" ht="20" customHeight="1" x14ac:dyDescent="0.35">
      <c r="B14" s="26" t="s">
        <v>34</v>
      </c>
      <c r="C14" s="25">
        <f>SUM(C4:C10)</f>
        <v>864</v>
      </c>
      <c r="D14" s="25">
        <f t="shared" ref="D14:N14" si="3">SUM(D4:D10)</f>
        <v>866</v>
      </c>
      <c r="E14" s="25">
        <f t="shared" si="3"/>
        <v>868</v>
      </c>
      <c r="F14" s="25">
        <f t="shared" si="3"/>
        <v>870</v>
      </c>
      <c r="G14" s="25">
        <f t="shared" si="3"/>
        <v>872</v>
      </c>
      <c r="H14" s="25">
        <f t="shared" si="3"/>
        <v>874</v>
      </c>
      <c r="I14" s="25">
        <f t="shared" si="3"/>
        <v>876</v>
      </c>
      <c r="J14" s="25">
        <f t="shared" si="3"/>
        <v>878</v>
      </c>
      <c r="K14" s="25">
        <f t="shared" si="3"/>
        <v>880</v>
      </c>
      <c r="L14" s="25">
        <f t="shared" si="3"/>
        <v>882</v>
      </c>
      <c r="M14" s="25">
        <f t="shared" si="3"/>
        <v>1634</v>
      </c>
      <c r="N14" s="25">
        <f t="shared" si="3"/>
        <v>1686</v>
      </c>
      <c r="O14" s="23">
        <f>IFERROR((N14-M14)/M14,0)</f>
        <v>3.182374541003672E-2</v>
      </c>
    </row>
    <row r="15" spans="1:16" ht="18" customHeight="1" x14ac:dyDescent="0.35">
      <c r="B15" s="8"/>
      <c r="C15" s="8"/>
    </row>
    <row r="16" spans="1:16" ht="400" customHeight="1" x14ac:dyDescent="0.35">
      <c r="B16" s="8"/>
      <c r="C16" s="8"/>
    </row>
    <row r="17" spans="2:4" ht="18" customHeight="1" x14ac:dyDescent="0.35">
      <c r="B17" s="8"/>
      <c r="C17" s="8"/>
    </row>
    <row r="18" spans="2:4" ht="18" customHeight="1" x14ac:dyDescent="0.35">
      <c r="B18" s="8"/>
      <c r="C18" s="8"/>
    </row>
    <row r="19" spans="2:4" ht="18" customHeight="1" x14ac:dyDescent="0.35">
      <c r="B19" s="8"/>
      <c r="C19" s="8"/>
    </row>
    <row r="20" spans="2:4" s="8" customFormat="1" ht="18" customHeight="1" x14ac:dyDescent="0.35">
      <c r="D20" s="9"/>
    </row>
    <row r="21" spans="2:4" ht="18" customHeight="1" x14ac:dyDescent="0.35">
      <c r="B21" s="8"/>
      <c r="C21" s="8"/>
    </row>
  </sheetData>
  <pageMargins left="0.3" right="0.3" top="0.3" bottom="0.3" header="0" footer="0"/>
  <pageSetup scale="6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pageSetUpPr fitToPage="1"/>
  </sheetPr>
  <dimension ref="A1:P21"/>
  <sheetViews>
    <sheetView showGridLines="0" zoomScaleNormal="100" zoomScaleSheetLayoutView="70" workbookViewId="0">
      <selection activeCell="B45" sqref="B45"/>
    </sheetView>
  </sheetViews>
  <sheetFormatPr defaultColWidth="10.83203125" defaultRowHeight="15.5" x14ac:dyDescent="0.35"/>
  <cols>
    <col min="1" max="1" width="3.33203125" style="1" customWidth="1"/>
    <col min="2" max="2" width="24" style="1" customWidth="1"/>
    <col min="3" max="14" width="10.83203125" style="1" customWidth="1"/>
    <col min="15" max="15" width="13.83203125" style="1" customWidth="1"/>
    <col min="16" max="16" width="27.1640625" style="1" customWidth="1"/>
    <col min="17" max="17" width="3.83203125" style="1" customWidth="1"/>
    <col min="18" max="16384" width="10.83203125" style="1"/>
  </cols>
  <sheetData>
    <row r="1" spans="1:16" customFormat="1" ht="42" customHeight="1" x14ac:dyDescent="0.35">
      <c r="A1" s="1"/>
      <c r="B1" s="3" t="s">
        <v>16</v>
      </c>
      <c r="C1" s="3"/>
    </row>
    <row r="2" spans="1:16" s="35" customFormat="1" ht="23" customHeight="1" x14ac:dyDescent="0.35">
      <c r="A2" s="32"/>
      <c r="B2" s="33" t="s">
        <v>19</v>
      </c>
      <c r="C2" s="34"/>
    </row>
    <row r="3" spans="1:16" s="2" customFormat="1" ht="20" customHeight="1" x14ac:dyDescent="0.35">
      <c r="B3" s="20" t="s">
        <v>36</v>
      </c>
      <c r="C3" s="27">
        <v>44579</v>
      </c>
      <c r="D3" s="27">
        <v>44610</v>
      </c>
      <c r="E3" s="27">
        <v>44638</v>
      </c>
      <c r="F3" s="27">
        <v>44669</v>
      </c>
      <c r="G3" s="27">
        <v>44699</v>
      </c>
      <c r="H3" s="27">
        <v>44730</v>
      </c>
      <c r="I3" s="27">
        <v>44760</v>
      </c>
      <c r="J3" s="27">
        <v>44791</v>
      </c>
      <c r="K3" s="27">
        <v>44822</v>
      </c>
      <c r="L3" s="27">
        <v>44852</v>
      </c>
      <c r="M3" s="27">
        <v>44883</v>
      </c>
      <c r="N3" s="27">
        <v>44913</v>
      </c>
      <c r="O3" s="22" t="s">
        <v>23</v>
      </c>
      <c r="P3" s="21" t="s">
        <v>24</v>
      </c>
    </row>
    <row r="4" spans="1:16" ht="20" customHeight="1" x14ac:dyDescent="0.35">
      <c r="B4" s="6" t="s">
        <v>9</v>
      </c>
      <c r="C4" s="11">
        <v>200</v>
      </c>
      <c r="D4" s="11">
        <v>200</v>
      </c>
      <c r="E4" s="11">
        <v>200</v>
      </c>
      <c r="F4" s="11">
        <v>200</v>
      </c>
      <c r="G4" s="11">
        <v>200</v>
      </c>
      <c r="H4" s="11">
        <v>200</v>
      </c>
      <c r="I4" s="11">
        <v>200</v>
      </c>
      <c r="J4" s="11">
        <v>200</v>
      </c>
      <c r="K4" s="11">
        <v>200</v>
      </c>
      <c r="L4" s="11">
        <v>200</v>
      </c>
      <c r="M4" s="11">
        <v>950</v>
      </c>
      <c r="N4" s="11">
        <v>1000</v>
      </c>
      <c r="O4" s="23">
        <f>IFERROR((N4-M4)/M4,0)</f>
        <v>5.2631578947368418E-2</v>
      </c>
      <c r="P4" s="15"/>
    </row>
    <row r="5" spans="1:16" ht="20" customHeight="1" x14ac:dyDescent="0.35">
      <c r="B5" s="7" t="s">
        <v>35</v>
      </c>
      <c r="C5" s="16">
        <v>100</v>
      </c>
      <c r="D5" s="16">
        <v>100</v>
      </c>
      <c r="E5" s="16">
        <v>100</v>
      </c>
      <c r="F5" s="16">
        <v>100</v>
      </c>
      <c r="G5" s="16">
        <v>100</v>
      </c>
      <c r="H5" s="16">
        <v>100</v>
      </c>
      <c r="I5" s="16">
        <v>100</v>
      </c>
      <c r="J5" s="16">
        <v>100</v>
      </c>
      <c r="K5" s="16">
        <v>100</v>
      </c>
      <c r="L5" s="16">
        <v>100</v>
      </c>
      <c r="M5" s="16">
        <v>100</v>
      </c>
      <c r="N5" s="16">
        <v>100</v>
      </c>
      <c r="O5" s="24">
        <f t="shared" ref="O5:O11" si="0">IFERROR((N5-M5)/M5,0)</f>
        <v>0</v>
      </c>
      <c r="P5" s="17"/>
    </row>
    <row r="6" spans="1:16" ht="20" customHeight="1" x14ac:dyDescent="0.35">
      <c r="B6" s="6" t="s">
        <v>10</v>
      </c>
      <c r="C6" s="11">
        <v>500</v>
      </c>
      <c r="D6" s="11">
        <v>500</v>
      </c>
      <c r="E6" s="11">
        <v>500</v>
      </c>
      <c r="F6" s="11">
        <v>500</v>
      </c>
      <c r="G6" s="11">
        <v>500</v>
      </c>
      <c r="H6" s="11">
        <v>500</v>
      </c>
      <c r="I6" s="11">
        <v>500</v>
      </c>
      <c r="J6" s="11">
        <v>500</v>
      </c>
      <c r="K6" s="11">
        <v>500</v>
      </c>
      <c r="L6" s="11">
        <v>500</v>
      </c>
      <c r="M6" s="11">
        <v>500</v>
      </c>
      <c r="N6" s="11">
        <v>500</v>
      </c>
      <c r="O6" s="23">
        <f t="shared" si="0"/>
        <v>0</v>
      </c>
      <c r="P6" s="15"/>
    </row>
    <row r="7" spans="1:16" s="8" customFormat="1" ht="20" customHeight="1" x14ac:dyDescent="0.35">
      <c r="B7" s="7" t="s">
        <v>11</v>
      </c>
      <c r="C7" s="16">
        <v>30</v>
      </c>
      <c r="D7" s="16">
        <v>30</v>
      </c>
      <c r="E7" s="16">
        <v>30</v>
      </c>
      <c r="F7" s="16">
        <v>30</v>
      </c>
      <c r="G7" s="16">
        <v>30</v>
      </c>
      <c r="H7" s="16">
        <v>30</v>
      </c>
      <c r="I7" s="16">
        <v>30</v>
      </c>
      <c r="J7" s="16">
        <v>30</v>
      </c>
      <c r="K7" s="16">
        <v>30</v>
      </c>
      <c r="L7" s="16">
        <v>30</v>
      </c>
      <c r="M7" s="16">
        <v>30</v>
      </c>
      <c r="N7" s="16">
        <v>30</v>
      </c>
      <c r="O7" s="24">
        <f t="shared" si="0"/>
        <v>0</v>
      </c>
      <c r="P7" s="17"/>
    </row>
    <row r="8" spans="1:16" ht="20" customHeight="1" x14ac:dyDescent="0.35">
      <c r="B8" s="6" t="s">
        <v>12</v>
      </c>
      <c r="C8" s="11">
        <v>2</v>
      </c>
      <c r="D8" s="11">
        <v>3</v>
      </c>
      <c r="E8" s="11">
        <v>4</v>
      </c>
      <c r="F8" s="11">
        <v>5</v>
      </c>
      <c r="G8" s="11">
        <v>6</v>
      </c>
      <c r="H8" s="11">
        <v>7</v>
      </c>
      <c r="I8" s="11">
        <v>8</v>
      </c>
      <c r="J8" s="11">
        <v>9</v>
      </c>
      <c r="K8" s="11">
        <v>10</v>
      </c>
      <c r="L8" s="11">
        <v>11</v>
      </c>
      <c r="M8" s="11">
        <v>12</v>
      </c>
      <c r="N8" s="11">
        <v>13</v>
      </c>
      <c r="O8" s="23">
        <f t="shared" si="0"/>
        <v>8.3333333333333329E-2</v>
      </c>
      <c r="P8" s="15"/>
    </row>
    <row r="9" spans="1:16" s="8" customFormat="1" ht="20" customHeight="1" x14ac:dyDescent="0.35">
      <c r="B9" s="7" t="s">
        <v>13</v>
      </c>
      <c r="C9" s="16">
        <v>30</v>
      </c>
      <c r="D9" s="16">
        <v>30</v>
      </c>
      <c r="E9" s="16">
        <v>30</v>
      </c>
      <c r="F9" s="16">
        <v>30</v>
      </c>
      <c r="G9" s="16">
        <v>30</v>
      </c>
      <c r="H9" s="16">
        <v>30</v>
      </c>
      <c r="I9" s="16">
        <v>30</v>
      </c>
      <c r="J9" s="16">
        <v>30</v>
      </c>
      <c r="K9" s="16">
        <v>30</v>
      </c>
      <c r="L9" s="16">
        <v>30</v>
      </c>
      <c r="M9" s="16">
        <v>30</v>
      </c>
      <c r="N9" s="16">
        <v>30</v>
      </c>
      <c r="O9" s="24">
        <f t="shared" si="0"/>
        <v>0</v>
      </c>
      <c r="P9" s="17"/>
    </row>
    <row r="10" spans="1:16" ht="20" customHeight="1" x14ac:dyDescent="0.35">
      <c r="B10" s="6" t="s">
        <v>14</v>
      </c>
      <c r="C10" s="11">
        <v>2</v>
      </c>
      <c r="D10" s="11">
        <v>3</v>
      </c>
      <c r="E10" s="11">
        <v>4</v>
      </c>
      <c r="F10" s="11">
        <v>5</v>
      </c>
      <c r="G10" s="11">
        <v>6</v>
      </c>
      <c r="H10" s="11">
        <v>7</v>
      </c>
      <c r="I10" s="11">
        <v>8</v>
      </c>
      <c r="J10" s="11">
        <v>9</v>
      </c>
      <c r="K10" s="11">
        <v>10</v>
      </c>
      <c r="L10" s="11">
        <v>11</v>
      </c>
      <c r="M10" s="11">
        <v>12</v>
      </c>
      <c r="N10" s="11">
        <v>13</v>
      </c>
      <c r="O10" s="23">
        <f t="shared" si="0"/>
        <v>8.3333333333333329E-2</v>
      </c>
      <c r="P10" s="15"/>
    </row>
    <row r="11" spans="1:16" s="8" customFormat="1" ht="20" customHeight="1" x14ac:dyDescent="0.35">
      <c r="B11" s="7" t="s">
        <v>15</v>
      </c>
      <c r="C11" s="16">
        <v>30</v>
      </c>
      <c r="D11" s="16">
        <v>30</v>
      </c>
      <c r="E11" s="16">
        <v>30</v>
      </c>
      <c r="F11" s="16">
        <v>30</v>
      </c>
      <c r="G11" s="16">
        <v>30</v>
      </c>
      <c r="H11" s="16">
        <v>30</v>
      </c>
      <c r="I11" s="16">
        <v>30</v>
      </c>
      <c r="J11" s="16">
        <v>30</v>
      </c>
      <c r="K11" s="16">
        <v>30</v>
      </c>
      <c r="L11" s="16">
        <v>30</v>
      </c>
      <c r="M11" s="16">
        <v>30</v>
      </c>
      <c r="N11" s="16">
        <v>30</v>
      </c>
      <c r="O11" s="24">
        <f t="shared" si="0"/>
        <v>0</v>
      </c>
      <c r="P11" s="17"/>
    </row>
    <row r="12" spans="1:16" ht="20" customHeight="1" x14ac:dyDescent="0.35">
      <c r="B12" s="8"/>
      <c r="C12" s="27">
        <f>C3</f>
        <v>44579</v>
      </c>
      <c r="D12" s="27">
        <f t="shared" ref="D12:N12" si="1">D3</f>
        <v>44610</v>
      </c>
      <c r="E12" s="27">
        <f t="shared" si="1"/>
        <v>44638</v>
      </c>
      <c r="F12" s="27">
        <f t="shared" si="1"/>
        <v>44669</v>
      </c>
      <c r="G12" s="27">
        <f t="shared" si="1"/>
        <v>44699</v>
      </c>
      <c r="H12" s="27">
        <f t="shared" si="1"/>
        <v>44730</v>
      </c>
      <c r="I12" s="27">
        <f t="shared" si="1"/>
        <v>44760</v>
      </c>
      <c r="J12" s="27">
        <f t="shared" si="1"/>
        <v>44791</v>
      </c>
      <c r="K12" s="27">
        <f t="shared" si="1"/>
        <v>44822</v>
      </c>
      <c r="L12" s="27">
        <f t="shared" si="1"/>
        <v>44852</v>
      </c>
      <c r="M12" s="27">
        <f t="shared" si="1"/>
        <v>44883</v>
      </c>
      <c r="N12" s="27">
        <f t="shared" si="1"/>
        <v>44913</v>
      </c>
    </row>
    <row r="13" spans="1:16" ht="20" customHeight="1" x14ac:dyDescent="0.35">
      <c r="B13" s="26" t="s">
        <v>25</v>
      </c>
      <c r="C13" s="25">
        <f>SUM(C4:C11)</f>
        <v>894</v>
      </c>
      <c r="D13" s="25">
        <f t="shared" ref="D13:N13" si="2">SUM(D4:D11)</f>
        <v>896</v>
      </c>
      <c r="E13" s="25">
        <f t="shared" si="2"/>
        <v>898</v>
      </c>
      <c r="F13" s="25">
        <f t="shared" si="2"/>
        <v>900</v>
      </c>
      <c r="G13" s="25">
        <f t="shared" si="2"/>
        <v>902</v>
      </c>
      <c r="H13" s="25">
        <f t="shared" si="2"/>
        <v>904</v>
      </c>
      <c r="I13" s="25">
        <f t="shared" si="2"/>
        <v>906</v>
      </c>
      <c r="J13" s="25">
        <f t="shared" si="2"/>
        <v>908</v>
      </c>
      <c r="K13" s="25">
        <f t="shared" si="2"/>
        <v>910</v>
      </c>
      <c r="L13" s="25">
        <f t="shared" si="2"/>
        <v>912</v>
      </c>
      <c r="M13" s="25">
        <f t="shared" si="2"/>
        <v>1664</v>
      </c>
      <c r="N13" s="25">
        <f t="shared" si="2"/>
        <v>1716</v>
      </c>
      <c r="O13" s="23">
        <f>IFERROR((N13-M13)/M13,0)</f>
        <v>3.125E-2</v>
      </c>
    </row>
    <row r="14" spans="1:16" ht="20" customHeight="1" x14ac:dyDescent="0.35">
      <c r="B14" s="26" t="s">
        <v>34</v>
      </c>
      <c r="C14" s="25">
        <f>SUM(C4:C10)</f>
        <v>864</v>
      </c>
      <c r="D14" s="25">
        <f t="shared" ref="D14:N14" si="3">SUM(D4:D10)</f>
        <v>866</v>
      </c>
      <c r="E14" s="25">
        <f t="shared" si="3"/>
        <v>868</v>
      </c>
      <c r="F14" s="25">
        <f t="shared" si="3"/>
        <v>870</v>
      </c>
      <c r="G14" s="25">
        <f t="shared" si="3"/>
        <v>872</v>
      </c>
      <c r="H14" s="25">
        <f t="shared" si="3"/>
        <v>874</v>
      </c>
      <c r="I14" s="25">
        <f t="shared" si="3"/>
        <v>876</v>
      </c>
      <c r="J14" s="25">
        <f t="shared" si="3"/>
        <v>878</v>
      </c>
      <c r="K14" s="25">
        <f t="shared" si="3"/>
        <v>880</v>
      </c>
      <c r="L14" s="25">
        <f t="shared" si="3"/>
        <v>882</v>
      </c>
      <c r="M14" s="25">
        <f t="shared" si="3"/>
        <v>1634</v>
      </c>
      <c r="N14" s="25">
        <f t="shared" si="3"/>
        <v>1686</v>
      </c>
      <c r="O14" s="23">
        <f>IFERROR((N14-M14)/M14,0)</f>
        <v>3.182374541003672E-2</v>
      </c>
    </row>
    <row r="15" spans="1:16" ht="18" customHeight="1" x14ac:dyDescent="0.35">
      <c r="B15" s="8"/>
      <c r="C15" s="8"/>
    </row>
    <row r="16" spans="1:16" ht="400" customHeight="1" x14ac:dyDescent="0.35">
      <c r="B16" s="8"/>
      <c r="C16" s="8"/>
    </row>
    <row r="17" spans="2:4" ht="18" customHeight="1" x14ac:dyDescent="0.35">
      <c r="B17" s="8"/>
      <c r="C17" s="8"/>
    </row>
    <row r="18" spans="2:4" ht="18" customHeight="1" x14ac:dyDescent="0.35">
      <c r="B18" s="8"/>
      <c r="C18" s="8"/>
    </row>
    <row r="19" spans="2:4" ht="18" customHeight="1" x14ac:dyDescent="0.35">
      <c r="B19" s="8"/>
      <c r="C19" s="8"/>
    </row>
    <row r="20" spans="2:4" s="8" customFormat="1" ht="18" customHeight="1" x14ac:dyDescent="0.35">
      <c r="D20" s="9"/>
    </row>
    <row r="21" spans="2:4" ht="18" customHeight="1" x14ac:dyDescent="0.35">
      <c r="B21" s="8"/>
      <c r="C21" s="8"/>
    </row>
  </sheetData>
  <pageMargins left="0.3" right="0.3" top="0.3" bottom="0.3" header="0" footer="0"/>
  <pageSetup scale="63"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P21"/>
  <sheetViews>
    <sheetView showGridLines="0" topLeftCell="K14" zoomScaleNormal="100" zoomScaleSheetLayoutView="70" workbookViewId="0">
      <selection activeCell="B42" sqref="B42"/>
    </sheetView>
  </sheetViews>
  <sheetFormatPr defaultColWidth="10.83203125" defaultRowHeight="15.5" x14ac:dyDescent="0.35"/>
  <cols>
    <col min="1" max="1" width="3.33203125" style="1" customWidth="1"/>
    <col min="2" max="2" width="30.1640625" style="1" customWidth="1"/>
    <col min="3" max="14" width="10.83203125" style="1" customWidth="1"/>
    <col min="15" max="15" width="13.83203125" style="1" customWidth="1"/>
    <col min="16" max="16" width="27.1640625" style="1" customWidth="1"/>
    <col min="17" max="17" width="3.83203125" style="1" customWidth="1"/>
    <col min="18" max="16384" width="10.83203125" style="1"/>
  </cols>
  <sheetData>
    <row r="1" spans="1:16" customFormat="1" ht="42" customHeight="1" x14ac:dyDescent="0.35">
      <c r="A1" s="1"/>
      <c r="B1" s="3" t="s">
        <v>16</v>
      </c>
      <c r="C1" s="3"/>
    </row>
    <row r="2" spans="1:16" s="35" customFormat="1" ht="23" customHeight="1" x14ac:dyDescent="0.35">
      <c r="A2" s="32"/>
      <c r="B2" s="33" t="s">
        <v>18</v>
      </c>
      <c r="C2" s="34"/>
    </row>
    <row r="3" spans="1:16" s="2" customFormat="1" ht="20" customHeight="1" x14ac:dyDescent="0.35">
      <c r="B3" s="20" t="s">
        <v>36</v>
      </c>
      <c r="C3" s="27">
        <v>44579</v>
      </c>
      <c r="D3" s="27">
        <v>44610</v>
      </c>
      <c r="E3" s="27">
        <v>44638</v>
      </c>
      <c r="F3" s="27">
        <v>44669</v>
      </c>
      <c r="G3" s="27">
        <v>44699</v>
      </c>
      <c r="H3" s="27">
        <v>44730</v>
      </c>
      <c r="I3" s="27">
        <v>44760</v>
      </c>
      <c r="J3" s="27">
        <v>44791</v>
      </c>
      <c r="K3" s="27">
        <v>44822</v>
      </c>
      <c r="L3" s="27">
        <v>44852</v>
      </c>
      <c r="M3" s="27">
        <v>44883</v>
      </c>
      <c r="N3" s="27">
        <v>44913</v>
      </c>
      <c r="O3" s="22" t="s">
        <v>23</v>
      </c>
      <c r="P3" s="21" t="s">
        <v>24</v>
      </c>
    </row>
    <row r="4" spans="1:16" ht="20" customHeight="1" x14ac:dyDescent="0.35">
      <c r="B4" s="6" t="s">
        <v>9</v>
      </c>
      <c r="C4" s="11">
        <v>2</v>
      </c>
      <c r="D4" s="11">
        <v>1</v>
      </c>
      <c r="E4" s="11">
        <v>1</v>
      </c>
      <c r="F4" s="11">
        <v>1</v>
      </c>
      <c r="G4" s="11">
        <v>1</v>
      </c>
      <c r="H4" s="11">
        <v>1</v>
      </c>
      <c r="I4" s="11">
        <v>1</v>
      </c>
      <c r="J4" s="11">
        <v>1</v>
      </c>
      <c r="K4" s="11">
        <v>1</v>
      </c>
      <c r="L4" s="11">
        <v>2</v>
      </c>
      <c r="M4" s="11">
        <v>3</v>
      </c>
      <c r="N4" s="11">
        <v>4</v>
      </c>
      <c r="O4" s="23">
        <f>IFERROR((N4-M4)/M4,0)</f>
        <v>0.33333333333333331</v>
      </c>
      <c r="P4" s="15"/>
    </row>
    <row r="5" spans="1:16" ht="20" customHeight="1" x14ac:dyDescent="0.35">
      <c r="B5" s="7" t="s">
        <v>35</v>
      </c>
      <c r="C5" s="16">
        <v>1</v>
      </c>
      <c r="D5" s="16">
        <v>1</v>
      </c>
      <c r="E5" s="16">
        <v>1</v>
      </c>
      <c r="F5" s="16">
        <v>1</v>
      </c>
      <c r="G5" s="16">
        <v>1</v>
      </c>
      <c r="H5" s="16">
        <v>1</v>
      </c>
      <c r="I5" s="16">
        <v>1</v>
      </c>
      <c r="J5" s="16">
        <v>1</v>
      </c>
      <c r="K5" s="16">
        <v>2</v>
      </c>
      <c r="L5" s="16">
        <v>1</v>
      </c>
      <c r="M5" s="16">
        <v>5</v>
      </c>
      <c r="N5" s="16">
        <v>6</v>
      </c>
      <c r="O5" s="24">
        <f t="shared" ref="O5:O11" si="0">IFERROR((N5-M5)/M5,0)</f>
        <v>0.2</v>
      </c>
      <c r="P5" s="17"/>
    </row>
    <row r="6" spans="1:16" ht="20" customHeight="1" x14ac:dyDescent="0.35">
      <c r="B6" s="6" t="s">
        <v>10</v>
      </c>
      <c r="C6" s="11">
        <v>1</v>
      </c>
      <c r="D6" s="11">
        <v>2</v>
      </c>
      <c r="E6" s="11">
        <v>2</v>
      </c>
      <c r="F6" s="11">
        <v>2</v>
      </c>
      <c r="G6" s="11">
        <v>2</v>
      </c>
      <c r="H6" s="11">
        <v>2</v>
      </c>
      <c r="I6" s="11">
        <v>2</v>
      </c>
      <c r="J6" s="11">
        <v>2</v>
      </c>
      <c r="K6" s="11">
        <v>2</v>
      </c>
      <c r="L6" s="11">
        <v>2</v>
      </c>
      <c r="M6" s="11">
        <v>2</v>
      </c>
      <c r="N6" s="11">
        <v>3</v>
      </c>
      <c r="O6" s="23">
        <f t="shared" si="0"/>
        <v>0.5</v>
      </c>
      <c r="P6" s="15"/>
    </row>
    <row r="7" spans="1:16" s="8" customFormat="1" ht="20" customHeight="1" x14ac:dyDescent="0.35">
      <c r="B7" s="7" t="s">
        <v>11</v>
      </c>
      <c r="C7" s="16">
        <v>1</v>
      </c>
      <c r="D7" s="16">
        <v>1</v>
      </c>
      <c r="E7" s="16">
        <v>1</v>
      </c>
      <c r="F7" s="16">
        <v>1</v>
      </c>
      <c r="G7" s="16">
        <v>1</v>
      </c>
      <c r="H7" s="16">
        <v>1</v>
      </c>
      <c r="I7" s="16">
        <v>1</v>
      </c>
      <c r="J7" s="16">
        <v>1</v>
      </c>
      <c r="K7" s="16">
        <v>1</v>
      </c>
      <c r="L7" s="16">
        <v>2</v>
      </c>
      <c r="M7" s="16">
        <v>2</v>
      </c>
      <c r="N7" s="16">
        <v>2</v>
      </c>
      <c r="O7" s="24">
        <f t="shared" si="0"/>
        <v>0</v>
      </c>
      <c r="P7" s="17"/>
    </row>
    <row r="8" spans="1:16" ht="20" customHeight="1" x14ac:dyDescent="0.35">
      <c r="B8" s="6" t="s">
        <v>12</v>
      </c>
      <c r="C8" s="11">
        <v>2</v>
      </c>
      <c r="D8" s="11">
        <v>3</v>
      </c>
      <c r="E8" s="11">
        <v>4</v>
      </c>
      <c r="F8" s="11">
        <v>5</v>
      </c>
      <c r="G8" s="11">
        <v>5</v>
      </c>
      <c r="H8" s="11">
        <v>5</v>
      </c>
      <c r="I8" s="11">
        <v>5</v>
      </c>
      <c r="J8" s="11">
        <v>5</v>
      </c>
      <c r="K8" s="11">
        <v>5</v>
      </c>
      <c r="L8" s="11">
        <v>5</v>
      </c>
      <c r="M8" s="11">
        <v>5</v>
      </c>
      <c r="N8" s="11">
        <v>5</v>
      </c>
      <c r="O8" s="23">
        <f t="shared" si="0"/>
        <v>0</v>
      </c>
      <c r="P8" s="15"/>
    </row>
    <row r="9" spans="1:16" s="8" customFormat="1" ht="20" customHeight="1" x14ac:dyDescent="0.35">
      <c r="B9" s="7" t="s">
        <v>13</v>
      </c>
      <c r="C9" s="16">
        <v>1</v>
      </c>
      <c r="D9" s="16">
        <v>1</v>
      </c>
      <c r="E9" s="16">
        <v>1</v>
      </c>
      <c r="F9" s="16">
        <v>1</v>
      </c>
      <c r="G9" s="16">
        <v>1</v>
      </c>
      <c r="H9" s="16">
        <v>2</v>
      </c>
      <c r="I9" s="16">
        <v>2</v>
      </c>
      <c r="J9" s="16">
        <v>2</v>
      </c>
      <c r="K9" s="16">
        <v>2</v>
      </c>
      <c r="L9" s="16">
        <v>3</v>
      </c>
      <c r="M9" s="16">
        <v>3</v>
      </c>
      <c r="N9" s="16">
        <v>5</v>
      </c>
      <c r="O9" s="24">
        <f t="shared" si="0"/>
        <v>0.66666666666666663</v>
      </c>
      <c r="P9" s="17"/>
    </row>
    <row r="10" spans="1:16" ht="20" customHeight="1" x14ac:dyDescent="0.35">
      <c r="B10" s="6" t="s">
        <v>14</v>
      </c>
      <c r="C10" s="11">
        <v>3</v>
      </c>
      <c r="D10" s="11">
        <v>3</v>
      </c>
      <c r="E10" s="11">
        <v>3</v>
      </c>
      <c r="F10" s="11">
        <v>3</v>
      </c>
      <c r="G10" s="11">
        <v>3</v>
      </c>
      <c r="H10" s="11">
        <v>4</v>
      </c>
      <c r="I10" s="11">
        <v>4</v>
      </c>
      <c r="J10" s="11">
        <v>4</v>
      </c>
      <c r="K10" s="11">
        <v>4</v>
      </c>
      <c r="L10" s="11">
        <v>4</v>
      </c>
      <c r="M10" s="11">
        <v>4</v>
      </c>
      <c r="N10" s="11">
        <v>4</v>
      </c>
      <c r="O10" s="23">
        <f t="shared" si="0"/>
        <v>0</v>
      </c>
      <c r="P10" s="15"/>
    </row>
    <row r="11" spans="1:16" s="8" customFormat="1" ht="20" customHeight="1" x14ac:dyDescent="0.35">
      <c r="B11" s="7" t="s">
        <v>15</v>
      </c>
      <c r="C11" s="16">
        <v>1</v>
      </c>
      <c r="D11" s="16">
        <v>1</v>
      </c>
      <c r="E11" s="16">
        <v>1</v>
      </c>
      <c r="F11" s="16">
        <v>1</v>
      </c>
      <c r="G11" s="16">
        <v>1</v>
      </c>
      <c r="H11" s="16">
        <v>1</v>
      </c>
      <c r="I11" s="16">
        <v>1</v>
      </c>
      <c r="J11" s="16">
        <v>1</v>
      </c>
      <c r="K11" s="16">
        <v>1</v>
      </c>
      <c r="L11" s="16">
        <v>1</v>
      </c>
      <c r="M11" s="16">
        <v>1</v>
      </c>
      <c r="N11" s="16">
        <v>1</v>
      </c>
      <c r="O11" s="24">
        <f t="shared" si="0"/>
        <v>0</v>
      </c>
      <c r="P11" s="17"/>
    </row>
    <row r="12" spans="1:16" ht="20" customHeight="1" x14ac:dyDescent="0.35">
      <c r="B12" s="8"/>
      <c r="C12" s="27">
        <f>C3</f>
        <v>44579</v>
      </c>
      <c r="D12" s="27">
        <f t="shared" ref="D12:N12" si="1">D3</f>
        <v>44610</v>
      </c>
      <c r="E12" s="27">
        <f t="shared" si="1"/>
        <v>44638</v>
      </c>
      <c r="F12" s="27">
        <f t="shared" si="1"/>
        <v>44669</v>
      </c>
      <c r="G12" s="27">
        <f t="shared" si="1"/>
        <v>44699</v>
      </c>
      <c r="H12" s="27">
        <f t="shared" si="1"/>
        <v>44730</v>
      </c>
      <c r="I12" s="27">
        <f t="shared" si="1"/>
        <v>44760</v>
      </c>
      <c r="J12" s="27">
        <f t="shared" si="1"/>
        <v>44791</v>
      </c>
      <c r="K12" s="27">
        <f t="shared" si="1"/>
        <v>44822</v>
      </c>
      <c r="L12" s="27">
        <f t="shared" si="1"/>
        <v>44852</v>
      </c>
      <c r="M12" s="27">
        <f t="shared" si="1"/>
        <v>44883</v>
      </c>
      <c r="N12" s="27">
        <f t="shared" si="1"/>
        <v>44913</v>
      </c>
    </row>
    <row r="13" spans="1:16" ht="20" customHeight="1" x14ac:dyDescent="0.35">
      <c r="B13" s="26" t="s">
        <v>25</v>
      </c>
      <c r="C13" s="25">
        <f>SUM(C4:C11)</f>
        <v>12</v>
      </c>
      <c r="D13" s="25">
        <f t="shared" ref="D13:N13" si="2">SUM(D4:D11)</f>
        <v>13</v>
      </c>
      <c r="E13" s="25">
        <f t="shared" si="2"/>
        <v>14</v>
      </c>
      <c r="F13" s="25">
        <f t="shared" si="2"/>
        <v>15</v>
      </c>
      <c r="G13" s="25">
        <f t="shared" si="2"/>
        <v>15</v>
      </c>
      <c r="H13" s="25">
        <f t="shared" si="2"/>
        <v>17</v>
      </c>
      <c r="I13" s="25">
        <f t="shared" si="2"/>
        <v>17</v>
      </c>
      <c r="J13" s="25">
        <f t="shared" si="2"/>
        <v>17</v>
      </c>
      <c r="K13" s="25">
        <f t="shared" si="2"/>
        <v>18</v>
      </c>
      <c r="L13" s="25">
        <f t="shared" si="2"/>
        <v>20</v>
      </c>
      <c r="M13" s="25">
        <f t="shared" si="2"/>
        <v>25</v>
      </c>
      <c r="N13" s="25">
        <f t="shared" si="2"/>
        <v>30</v>
      </c>
      <c r="O13" s="23">
        <f>IFERROR((N13-M13)/M13,0)</f>
        <v>0.2</v>
      </c>
    </row>
    <row r="14" spans="1:16" ht="20" customHeight="1" x14ac:dyDescent="0.35">
      <c r="B14" s="26" t="s">
        <v>34</v>
      </c>
      <c r="C14" s="25">
        <f>SUM(C4:C10)</f>
        <v>11</v>
      </c>
      <c r="D14" s="25">
        <f t="shared" ref="D14:N14" si="3">SUM(D4:D10)</f>
        <v>12</v>
      </c>
      <c r="E14" s="25">
        <f t="shared" si="3"/>
        <v>13</v>
      </c>
      <c r="F14" s="25">
        <f t="shared" si="3"/>
        <v>14</v>
      </c>
      <c r="G14" s="25">
        <f t="shared" si="3"/>
        <v>14</v>
      </c>
      <c r="H14" s="25">
        <f t="shared" si="3"/>
        <v>16</v>
      </c>
      <c r="I14" s="25">
        <f t="shared" si="3"/>
        <v>16</v>
      </c>
      <c r="J14" s="25">
        <f t="shared" si="3"/>
        <v>16</v>
      </c>
      <c r="K14" s="25">
        <f t="shared" si="3"/>
        <v>17</v>
      </c>
      <c r="L14" s="25">
        <f t="shared" si="3"/>
        <v>19</v>
      </c>
      <c r="M14" s="25">
        <f t="shared" si="3"/>
        <v>24</v>
      </c>
      <c r="N14" s="25">
        <f t="shared" si="3"/>
        <v>29</v>
      </c>
      <c r="O14" s="23">
        <f>IFERROR((N14-M14)/M14,0)</f>
        <v>0.20833333333333334</v>
      </c>
    </row>
    <row r="15" spans="1:16" ht="18" customHeight="1" x14ac:dyDescent="0.35">
      <c r="B15" s="8"/>
      <c r="C15" s="8"/>
      <c r="D15" s="8"/>
      <c r="E15" s="8"/>
      <c r="F15" s="8"/>
      <c r="G15" s="8"/>
      <c r="H15" s="8"/>
      <c r="I15" s="8"/>
      <c r="J15" s="8"/>
      <c r="K15" s="8"/>
      <c r="L15" s="8"/>
      <c r="M15" s="8"/>
      <c r="N15" s="8"/>
      <c r="O15" s="8"/>
      <c r="P15" s="8"/>
    </row>
    <row r="16" spans="1:16" ht="20" customHeight="1" x14ac:dyDescent="0.35">
      <c r="B16" s="8"/>
      <c r="C16" s="27">
        <v>44579</v>
      </c>
      <c r="D16" s="27">
        <v>44610</v>
      </c>
      <c r="E16" s="27">
        <v>44638</v>
      </c>
      <c r="F16" s="27">
        <v>44669</v>
      </c>
      <c r="G16" s="27">
        <v>44699</v>
      </c>
      <c r="H16" s="27">
        <v>44730</v>
      </c>
      <c r="I16" s="27">
        <v>44760</v>
      </c>
      <c r="J16" s="27">
        <v>44791</v>
      </c>
      <c r="K16" s="27">
        <v>44822</v>
      </c>
      <c r="L16" s="27">
        <v>44852</v>
      </c>
      <c r="M16" s="27">
        <v>44883</v>
      </c>
      <c r="N16" s="27">
        <v>44913</v>
      </c>
      <c r="O16" s="22" t="s">
        <v>23</v>
      </c>
      <c r="P16" s="8"/>
    </row>
    <row r="17" spans="2:16" ht="20" customHeight="1" x14ac:dyDescent="0.35">
      <c r="B17" s="28" t="s">
        <v>37</v>
      </c>
      <c r="C17" s="11">
        <v>20</v>
      </c>
      <c r="D17" s="11">
        <v>20</v>
      </c>
      <c r="E17" s="11">
        <v>20</v>
      </c>
      <c r="F17" s="11">
        <v>35</v>
      </c>
      <c r="G17" s="11">
        <v>40</v>
      </c>
      <c r="H17" s="11">
        <v>45</v>
      </c>
      <c r="I17" s="11">
        <v>50</v>
      </c>
      <c r="J17" s="11">
        <v>56</v>
      </c>
      <c r="K17" s="11">
        <v>63</v>
      </c>
      <c r="L17" s="11">
        <v>74</v>
      </c>
      <c r="M17" s="11">
        <v>76</v>
      </c>
      <c r="N17" s="11">
        <v>85</v>
      </c>
      <c r="O17" s="23">
        <f t="shared" ref="O17" si="4">(N17-M17)/M17</f>
        <v>0.11842105263157894</v>
      </c>
      <c r="P17" s="8"/>
    </row>
    <row r="18" spans="2:16" ht="20" customHeight="1" x14ac:dyDescent="0.35">
      <c r="B18" s="28" t="s">
        <v>38</v>
      </c>
      <c r="C18" s="29">
        <f>IFERROR(C13/C17,0)</f>
        <v>0.6</v>
      </c>
      <c r="D18" s="29">
        <f t="shared" ref="D18:N18" si="5">IFERROR(D13/D17,0)</f>
        <v>0.65</v>
      </c>
      <c r="E18" s="29">
        <f t="shared" si="5"/>
        <v>0.7</v>
      </c>
      <c r="F18" s="29">
        <f t="shared" si="5"/>
        <v>0.42857142857142855</v>
      </c>
      <c r="G18" s="29">
        <f t="shared" si="5"/>
        <v>0.375</v>
      </c>
      <c r="H18" s="29">
        <f t="shared" si="5"/>
        <v>0.37777777777777777</v>
      </c>
      <c r="I18" s="29">
        <f t="shared" si="5"/>
        <v>0.34</v>
      </c>
      <c r="J18" s="29">
        <f t="shared" si="5"/>
        <v>0.30357142857142855</v>
      </c>
      <c r="K18" s="29">
        <f t="shared" si="5"/>
        <v>0.2857142857142857</v>
      </c>
      <c r="L18" s="29">
        <f t="shared" si="5"/>
        <v>0.27027027027027029</v>
      </c>
      <c r="M18" s="29">
        <f t="shared" si="5"/>
        <v>0.32894736842105265</v>
      </c>
      <c r="N18" s="29">
        <f t="shared" si="5"/>
        <v>0.35294117647058826</v>
      </c>
      <c r="O18" s="23">
        <f>(N18-M18)/M18</f>
        <v>7.2941176470588232E-2</v>
      </c>
      <c r="P18" s="8"/>
    </row>
    <row r="19" spans="2:16" ht="18" customHeight="1" x14ac:dyDescent="0.35">
      <c r="B19" s="8"/>
      <c r="C19" s="8"/>
    </row>
    <row r="20" spans="2:16" ht="400" customHeight="1" x14ac:dyDescent="0.35">
      <c r="B20" s="8"/>
      <c r="C20" s="8"/>
    </row>
    <row r="21" spans="2:16" ht="176" customHeight="1" x14ac:dyDescent="0.35">
      <c r="B21" s="8"/>
      <c r="C21" s="8"/>
    </row>
  </sheetData>
  <pageMargins left="0.3" right="0.3" top="0.3" bottom="0.3" header="0" footer="0"/>
  <pageSetup scale="6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10</vt:i4>
      </vt:variant>
    </vt:vector>
  </HeadingPairs>
  <TitlesOfParts>
    <vt:vector size="21" baseType="lpstr">
      <vt:lpstr>Reach</vt:lpstr>
      <vt:lpstr>Visits</vt:lpstr>
      <vt:lpstr>Leads</vt:lpstr>
      <vt:lpstr>Customers</vt:lpstr>
      <vt:lpstr>Conversion Rates</vt:lpstr>
      <vt:lpstr>Reach - EXAMPLE</vt:lpstr>
      <vt:lpstr>Visits - EXAMPLE</vt:lpstr>
      <vt:lpstr>Leads - EXAMPLE</vt:lpstr>
      <vt:lpstr>Customers - EXAMPLE</vt:lpstr>
      <vt:lpstr>Conversion Rates - EXAMPLE</vt:lpstr>
      <vt:lpstr>- Disclaimer -</vt:lpstr>
      <vt:lpstr>'Conversion Rates'!Область_печати</vt:lpstr>
      <vt:lpstr>'Conversion Rates - EXAMPLE'!Область_печати</vt:lpstr>
      <vt:lpstr>Customers!Область_печати</vt:lpstr>
      <vt:lpstr>'Customers - EXAMPLE'!Область_печати</vt:lpstr>
      <vt:lpstr>Leads!Область_печати</vt:lpstr>
      <vt:lpstr>'Leads - EXAMPLE'!Область_печати</vt:lpstr>
      <vt:lpstr>Reach!Область_печати</vt:lpstr>
      <vt:lpstr>'Reach - EXAMPLE'!Область_печати</vt:lpstr>
      <vt:lpstr>Visits!Область_печати</vt:lpstr>
      <vt:lpstr>'Visits - EXAMPLE'!Область_печати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2019-05-03T19:43:32Z</dcterms:modified>
</cp:coreProperties>
</file>