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brittanyjohnston/Desktop/Grant Tracking Templates/"/>
    </mc:Choice>
  </mc:AlternateContent>
  <xr:revisionPtr revIDLastSave="0" documentId="13_ncr:1_{1308CDDF-1B72-7843-A381-71D9F3CFFBBE}" xr6:coauthVersionLast="47" xr6:coauthVersionMax="47" xr10:uidLastSave="{00000000-0000-0000-0000-000000000000}"/>
  <bookViews>
    <workbookView xWindow="1520" yWindow="780" windowWidth="25220" windowHeight="18700" tabRatio="500" xr2:uid="{00000000-000D-0000-FFFF-FFFF00000000}"/>
  </bookViews>
  <sheets>
    <sheet name="EXAMPLE – Grant Mgmt Dashboard" sheetId="1" r:id="rId1"/>
    <sheet name="BLANK – Grant Mgmt Dashboard" sheetId="12" r:id="rId2"/>
    <sheet name="Dropdown Keys - Do Not Delete -" sheetId="9" r:id="rId3"/>
    <sheet name="- Disclaimer -" sheetId="6" r:id="rId4"/>
  </sheets>
  <externalReferences>
    <externalReference r:id="rId5"/>
    <externalReference r:id="rId6"/>
  </externalReferences>
  <definedNames>
    <definedName name="_xlnm.Print_Area" localSheetId="1">'BLANK – Grant Mgmt Dashboard'!$B$1:$S$32</definedName>
    <definedName name="_xlnm.Print_Area" localSheetId="0">'EXAMPLE – Grant Mgmt Dashboard'!$B$2:$S$33</definedName>
    <definedName name="Priority">#REF!</definedName>
    <definedName name="Status">'Dropdown Keys - Do Not Delete -'!$H$5:$H$7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7" i="12" l="1"/>
  <c r="G36" i="12"/>
  <c r="L44" i="12"/>
  <c r="M44" i="12" s="1"/>
  <c r="F44" i="12"/>
  <c r="G44" i="12" s="1"/>
  <c r="D44" i="12"/>
  <c r="E44" i="12" s="1"/>
  <c r="B44" i="12"/>
  <c r="C44" i="12" s="1"/>
  <c r="L43" i="12"/>
  <c r="M43" i="12" s="1"/>
  <c r="F43" i="12"/>
  <c r="G43" i="12" s="1"/>
  <c r="D43" i="12"/>
  <c r="E43" i="12" s="1"/>
  <c r="B43" i="12"/>
  <c r="C43" i="12" s="1"/>
  <c r="L42" i="12"/>
  <c r="M42" i="12" s="1"/>
  <c r="F42" i="12"/>
  <c r="G42" i="12" s="1"/>
  <c r="D42" i="12"/>
  <c r="E42" i="12" s="1"/>
  <c r="B42" i="12"/>
  <c r="C42" i="12" s="1"/>
  <c r="L41" i="12"/>
  <c r="M41" i="12" s="1"/>
  <c r="F41" i="12"/>
  <c r="G41" i="12" s="1"/>
  <c r="D41" i="12"/>
  <c r="E41" i="12" s="1"/>
  <c r="B41" i="12"/>
  <c r="C41" i="12" s="1"/>
  <c r="L40" i="12"/>
  <c r="M40" i="12" s="1"/>
  <c r="F40" i="12"/>
  <c r="G40" i="12" s="1"/>
  <c r="D40" i="12"/>
  <c r="E40" i="12" s="1"/>
  <c r="B40" i="12"/>
  <c r="C40" i="12" s="1"/>
  <c r="L39" i="12"/>
  <c r="M39" i="12" s="1"/>
  <c r="F39" i="12"/>
  <c r="G39" i="12" s="1"/>
  <c r="D39" i="12"/>
  <c r="E39" i="12" s="1"/>
  <c r="C39" i="12"/>
  <c r="B39" i="12"/>
  <c r="L38" i="12"/>
  <c r="M38" i="12" s="1"/>
  <c r="F38" i="12"/>
  <c r="G38" i="12" s="1"/>
  <c r="D38" i="12"/>
  <c r="E38" i="12" s="1"/>
  <c r="B38" i="12"/>
  <c r="C38" i="12" s="1"/>
  <c r="L37" i="12"/>
  <c r="M37" i="12" s="1"/>
  <c r="F37" i="12"/>
  <c r="D37" i="12"/>
  <c r="E37" i="12" s="1"/>
  <c r="B37" i="12"/>
  <c r="C37" i="12" s="1"/>
  <c r="P36" i="12"/>
  <c r="O36" i="12"/>
  <c r="L36" i="12"/>
  <c r="M36" i="12" s="1"/>
  <c r="I36" i="12" a="1"/>
  <c r="I36" i="12" s="1"/>
  <c r="F36" i="12"/>
  <c r="D36" i="12"/>
  <c r="E36" i="12" s="1"/>
  <c r="B36" i="12"/>
  <c r="C36" i="12" s="1"/>
  <c r="F38" i="1"/>
  <c r="F39" i="1"/>
  <c r="F40" i="1"/>
  <c r="G40" i="1" s="1"/>
  <c r="F41" i="1"/>
  <c r="G41" i="1" s="1"/>
  <c r="F42" i="1"/>
  <c r="G42" i="1" s="1"/>
  <c r="F43" i="1"/>
  <c r="F44" i="1"/>
  <c r="G44" i="1" s="1"/>
  <c r="F45" i="1"/>
  <c r="G45" i="1" s="1"/>
  <c r="F37" i="1"/>
  <c r="D37" i="1"/>
  <c r="E37" i="1" s="1"/>
  <c r="D38" i="1"/>
  <c r="E38" i="1" s="1"/>
  <c r="D39" i="1"/>
  <c r="E39" i="1" s="1"/>
  <c r="D40" i="1"/>
  <c r="E40" i="1" s="1"/>
  <c r="D41" i="1"/>
  <c r="D42" i="1"/>
  <c r="D43" i="1"/>
  <c r="D44" i="1"/>
  <c r="E44" i="1" s="1"/>
  <c r="D45" i="1"/>
  <c r="L38" i="1"/>
  <c r="M38" i="1" s="1"/>
  <c r="L39" i="1"/>
  <c r="M39" i="1" s="1"/>
  <c r="L40" i="1"/>
  <c r="L41" i="1"/>
  <c r="L42" i="1"/>
  <c r="M42" i="1" s="1"/>
  <c r="L43" i="1"/>
  <c r="L44" i="1"/>
  <c r="M44" i="1" s="1"/>
  <c r="L45" i="1"/>
  <c r="L37" i="1"/>
  <c r="M37" i="1" s="1"/>
  <c r="G38" i="1"/>
  <c r="G39" i="1"/>
  <c r="G43" i="1"/>
  <c r="G37" i="1"/>
  <c r="E41" i="1"/>
  <c r="P37" i="1"/>
  <c r="O37" i="1"/>
  <c r="I37" i="1" a="1"/>
  <c r="I37" i="1" s="1"/>
  <c r="M40" i="1"/>
  <c r="M41" i="1"/>
  <c r="M43" i="1"/>
  <c r="M45" i="1"/>
  <c r="E42" i="1"/>
  <c r="E43" i="1"/>
  <c r="E45" i="1"/>
  <c r="B38" i="1"/>
  <c r="C38" i="1" s="1"/>
  <c r="B39" i="1"/>
  <c r="C39" i="1" s="1"/>
  <c r="B40" i="1"/>
  <c r="C40" i="1" s="1"/>
  <c r="B41" i="1"/>
  <c r="C41" i="1" s="1"/>
  <c r="B42" i="1"/>
  <c r="C42" i="1" s="1"/>
  <c r="B43" i="1"/>
  <c r="C43" i="1" s="1"/>
  <c r="B44" i="1"/>
  <c r="C44" i="1" s="1"/>
  <c r="B45" i="1"/>
  <c r="C45" i="1" s="1"/>
  <c r="B37" i="1"/>
  <c r="C37" i="1" s="1"/>
  <c r="J36" i="12" l="1"/>
  <c r="J37"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<sst xmlns="http://schemas.openxmlformats.org/spreadsheetml/2006/main" count="307" uniqueCount="80">
  <si>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</si>
  <si>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</si>
  <si>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Approved</t>
  </si>
  <si>
    <t>High</t>
  </si>
  <si>
    <t>Medium</t>
  </si>
  <si>
    <t>Low</t>
  </si>
  <si>
    <t>DROPDOWN KEYS</t>
  </si>
  <si>
    <t>Grant Management Pipeline Template with Dashboard</t>
  </si>
  <si>
    <t>Grant Management Pipeline Data</t>
  </si>
  <si>
    <t>ID</t>
  </si>
  <si>
    <t>G-123</t>
  </si>
  <si>
    <t>G-124</t>
  </si>
  <si>
    <t>G-125</t>
  </si>
  <si>
    <t>G-126</t>
  </si>
  <si>
    <t>G-127</t>
  </si>
  <si>
    <t>G-128</t>
  </si>
  <si>
    <t>G-129</t>
  </si>
  <si>
    <t>G-130</t>
  </si>
  <si>
    <t>G-131</t>
  </si>
  <si>
    <t>G-132</t>
  </si>
  <si>
    <t>G-133</t>
  </si>
  <si>
    <t>G-134</t>
  </si>
  <si>
    <t>G-135</t>
  </si>
  <si>
    <t>G-136</t>
  </si>
  <si>
    <t>G-137</t>
  </si>
  <si>
    <t>G-138</t>
  </si>
  <si>
    <t>G-139</t>
  </si>
  <si>
    <t>G-140</t>
  </si>
  <si>
    <t>G-141</t>
  </si>
  <si>
    <t>G-142</t>
  </si>
  <si>
    <t>G-143</t>
  </si>
  <si>
    <t>G-144</t>
  </si>
  <si>
    <t>G-145</t>
  </si>
  <si>
    <t>G-146</t>
  </si>
  <si>
    <t>Funder</t>
  </si>
  <si>
    <t>Pipeline Stage</t>
  </si>
  <si>
    <t>Grant Name</t>
  </si>
  <si>
    <t>Grant Type</t>
  </si>
  <si>
    <t>Federal Government</t>
  </si>
  <si>
    <t>State / Local Government</t>
  </si>
  <si>
    <t>Association</t>
  </si>
  <si>
    <t>Corporate Foundation</t>
  </si>
  <si>
    <t>Private Foundation</t>
  </si>
  <si>
    <t>Status</t>
  </si>
  <si>
    <t>Priority</t>
  </si>
  <si>
    <t>Prospect</t>
  </si>
  <si>
    <t>Active</t>
  </si>
  <si>
    <t>Submitted</t>
  </si>
  <si>
    <t>Awarded</t>
  </si>
  <si>
    <t>Funded</t>
  </si>
  <si>
    <t>Closed</t>
  </si>
  <si>
    <t>Research</t>
  </si>
  <si>
    <t>Application Submitted</t>
  </si>
  <si>
    <t>Under Review</t>
  </si>
  <si>
    <t>Denied</t>
  </si>
  <si>
    <t>Funded – Active</t>
  </si>
  <si>
    <t>Funded – Closed</t>
  </si>
  <si>
    <t>Submission Deadline</t>
  </si>
  <si>
    <t>00/00/0000</t>
  </si>
  <si>
    <t>Project Name</t>
  </si>
  <si>
    <t>Date Awarded / Declined</t>
  </si>
  <si>
    <t>Award Period Start Date</t>
  </si>
  <si>
    <t>Award Period End Date</t>
  </si>
  <si>
    <t>Amount Requested</t>
  </si>
  <si>
    <t>Amount Rewarded</t>
  </si>
  <si>
    <t>Grant Owner</t>
  </si>
  <si>
    <t>Upcoming Task / Report Deadlines</t>
  </si>
  <si>
    <t>Notes</t>
  </si>
  <si>
    <t>Pipeline Data Overview</t>
  </si>
  <si>
    <t>Grant Pipeline Progress</t>
  </si>
  <si>
    <t>Grants Received by Type of Grant</t>
  </si>
  <si>
    <t>Grant Status</t>
  </si>
  <si>
    <t>Grant Type – Funded</t>
  </si>
  <si>
    <t>Revenue Goal vs. Total Granted</t>
  </si>
  <si>
    <t>Submission Rate vs Approval Rate</t>
  </si>
  <si>
    <t>Date Submitted</t>
  </si>
  <si>
    <t>Goal</t>
  </si>
  <si>
    <t>Granted</t>
  </si>
  <si>
    <r>
      <t xml:space="preserve">Pipeline Data Overview   </t>
    </r>
    <r>
      <rPr>
        <sz val="16"/>
        <color theme="1" tint="0.34998626667073579"/>
        <rFont val="Century Gothic"/>
        <family val="1"/>
      </rPr>
      <t xml:space="preserve"> –– Calculates Automatically;  Do Not Alter or Delete  ––</t>
    </r>
  </si>
  <si>
    <r>
      <t>Grant Management Pipeline Template with Dashboard</t>
    </r>
    <r>
      <rPr>
        <sz val="26"/>
        <color theme="1" tint="0.34998626667073579"/>
        <rFont val="Century Gothic"/>
        <family val="1"/>
      </rPr>
      <t xml:space="preserve"> – Example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</si>
</sst>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yyyy"/>
    <numFmt numFmtId="166" formatCode="_(&quot;$&quot;* #,##0_);_(&quot;$&quot;* \(#,##0\);_(&quot;$&quot;* &quot;-&quot;??_);_(@_)"/>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sz val="12"/>
      <color theme="1"/>
      <name val="Century Gothic"/>
      <family val="1"/>
    </font>
    <font>
      <sz val="14"/>
      <color theme="1"/>
      <name val="Century Gothic"/>
      <family val="1"/>
    </font>
    <font>
      <sz val="16"/>
      <color theme="1"/>
      <name val="Century Gothic"/>
      <family val="1"/>
    </font>
    <font>
      <sz val="20"/>
      <color theme="1" tint="0.34998626667073579"/>
      <name val="Century Gothic"/>
      <family val="1"/>
    </font>
    <font>
      <sz val="20"/>
      <color rgb="FF001033"/>
      <name val="Century Gothic"/>
      <family val="1"/>
    </font>
    <font>
      <sz val="16"/>
      <color theme="1" tint="0.34998626667073579"/>
      <name val="Century Gothic"/>
      <family val="1"/>
    </font>
    <font>
      <b/>
      <sz val="26"/>
      <color theme="1" tint="0.34998626667073579"/>
      <name val="Century Gothic"/>
      <family val="1"/>
    </font>
    <font>
      <sz val="26"/>
      <color theme="1" tint="0.34998626667073579"/>
      <name val="Century Gothic"/>
      <family val="1"/>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bgColor indexed="64"/>
      </patternFill>
    </fill>
    <fill>
      <patternFill patternType="solid">
        <fgColor theme="7"/>
        <bgColor indexed="64"/>
      </patternFill>
    </fill>
    <fill>
      <patternFill patternType="solid">
        <fgColor rgb="FFF9F8F8"/>
        <bgColor indexed="64"/>
      </patternFill>
    </fill>
    <fill>
      <patternFill patternType="solid">
        <fgColor rgb="FFF2F1F1"/>
        <bgColor indexed="64"/>
      </patternFill>
    </fill>
    <fill>
      <patternFill patternType="solid">
        <fgColor theme="2" tint="-9.9978637043366805E-2"/>
        <bgColor indexed="64"/>
      </patternFill>
    </fill>
    <fill>
      <patternFill patternType="solid">
        <fgColor rgb="FF5EEAE7"/>
        <bgColor indexed="64"/>
      </patternFill>
    </fill>
    <fill>
      <patternFill patternType="solid">
        <fgColor rgb="FFDDEFF0"/>
        <bgColor indexed="64"/>
      </patternFill>
    </fill>
    <fill>
      <patternFill patternType="solid">
        <fgColor rgb="FFE6FAFB"/>
        <bgColor indexed="64"/>
      </patternFill>
    </fill>
    <fill>
      <patternFill patternType="solid">
        <fgColor rgb="FFC2EE80"/>
        <bgColor indexed="64"/>
      </patternFill>
    </fill>
    <fill>
      <patternFill patternType="solid">
        <fgColor rgb="FFDBF0CA"/>
        <bgColor indexed="64"/>
      </patternFill>
    </fill>
    <fill>
      <patternFill patternType="solid">
        <fgColor rgb="FFE5FBD4"/>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2" borderId="0" xfId="0" applyFont="1" applyFill="1" applyAlignment="1">
      <alignment vertical="center"/>
    </xf>
    <xf numFmtId="0" fontId="4" fillId="0" borderId="0" xfId="0" applyFont="1"/>
    <xf numFmtId="0" fontId="4" fillId="2" borderId="0" xfId="0" applyFont="1" applyFill="1"/>
    <xf numFmtId="0" fontId="10" fillId="2" borderId="0" xfId="0" applyFont="1" applyFill="1" applyAlignment="1">
      <alignment vertical="center"/>
    </xf>
    <xf numFmtId="0" fontId="11" fillId="2" borderId="0" xfId="0" applyFont="1" applyFill="1" applyAlignment="1">
      <alignment vertical="center"/>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8" borderId="1" xfId="0" applyFont="1" applyFill="1" applyBorder="1" applyAlignment="1">
      <alignment horizontal="left" vertical="center" wrapText="1" indent="1"/>
    </xf>
    <xf numFmtId="0" fontId="13" fillId="4" borderId="3" xfId="0" applyFont="1" applyFill="1" applyBorder="1" applyAlignment="1">
      <alignment horizontal="left" vertical="center" wrapText="1" indent="1"/>
    </xf>
    <xf numFmtId="0" fontId="12" fillId="2" borderId="0" xfId="0" applyFont="1" applyFill="1" applyAlignment="1">
      <alignment horizontal="left" vertical="center" wrapText="1" indent="1"/>
    </xf>
    <xf numFmtId="0" fontId="12" fillId="6" borderId="3" xfId="0" applyFont="1" applyFill="1" applyBorder="1" applyAlignment="1">
      <alignment horizontal="center" vertical="center" wrapText="1"/>
    </xf>
    <xf numFmtId="0" fontId="13" fillId="9" borderId="3" xfId="0" applyFont="1" applyFill="1" applyBorder="1" applyAlignment="1">
      <alignment horizontal="left" vertical="center" wrapText="1" indent="1"/>
    </xf>
    <xf numFmtId="0" fontId="5" fillId="0" borderId="1" xfId="0" applyFont="1" applyBorder="1" applyAlignment="1">
      <alignment horizontal="left" vertical="center" indent="1"/>
    </xf>
    <xf numFmtId="0" fontId="5" fillId="8" borderId="1" xfId="0" applyFont="1" applyFill="1" applyBorder="1" applyAlignment="1">
      <alignment horizontal="left" vertical="center" indent="1"/>
    </xf>
    <xf numFmtId="0" fontId="4" fillId="10"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13" fillId="9" borderId="3" xfId="0"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4" fillId="11"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165" fontId="4" fillId="8" borderId="1" xfId="0" applyNumberFormat="1" applyFont="1" applyFill="1" applyBorder="1" applyAlignment="1">
      <alignment horizontal="center" vertical="center" wrapText="1"/>
    </xf>
    <xf numFmtId="165" fontId="4" fillId="14" borderId="1" xfId="0" applyNumberFormat="1" applyFont="1" applyFill="1" applyBorder="1" applyAlignment="1">
      <alignment horizontal="center" vertical="center" wrapText="1"/>
    </xf>
    <xf numFmtId="0" fontId="12" fillId="12" borderId="3" xfId="0" applyFont="1" applyFill="1" applyBorder="1" applyAlignment="1">
      <alignment horizontal="left" vertical="center" wrapText="1" indent="1"/>
    </xf>
    <xf numFmtId="0" fontId="12" fillId="13" borderId="3" xfId="0" applyFont="1" applyFill="1" applyBorder="1" applyAlignment="1">
      <alignment horizontal="left" vertical="center" wrapText="1" indent="1"/>
    </xf>
    <xf numFmtId="165" fontId="4" fillId="15" borderId="1" xfId="0" applyNumberFormat="1" applyFont="1" applyFill="1" applyBorder="1" applyAlignment="1">
      <alignment horizontal="center" vertical="center" wrapText="1"/>
    </xf>
    <xf numFmtId="0" fontId="12" fillId="16" borderId="3" xfId="0" applyFont="1" applyFill="1" applyBorder="1" applyAlignment="1">
      <alignment horizontal="left" vertical="center" wrapText="1" indent="1"/>
    </xf>
    <xf numFmtId="166" fontId="4" fillId="18" borderId="1" xfId="0" applyNumberFormat="1" applyFont="1" applyFill="1" applyBorder="1" applyAlignment="1">
      <alignment horizontal="left" vertical="center"/>
    </xf>
    <xf numFmtId="0" fontId="12" fillId="5" borderId="3" xfId="0" applyFont="1" applyFill="1" applyBorder="1" applyAlignment="1">
      <alignment horizontal="left" vertical="center" wrapText="1" indent="1"/>
    </xf>
    <xf numFmtId="0" fontId="12" fillId="5" borderId="5" xfId="0" applyFont="1" applyFill="1" applyBorder="1" applyAlignment="1">
      <alignment horizontal="left" vertical="center" wrapText="1" indent="1"/>
    </xf>
    <xf numFmtId="0" fontId="4" fillId="2" borderId="0" xfId="0" applyFont="1" applyFill="1" applyAlignment="1">
      <alignment horizontal="center" vertical="center" wrapText="1"/>
    </xf>
    <xf numFmtId="0" fontId="15" fillId="2" borderId="0" xfId="0" applyFont="1" applyFill="1" applyAlignment="1">
      <alignment vertical="center"/>
    </xf>
    <xf numFmtId="0" fontId="16" fillId="0" borderId="0" xfId="0" applyFont="1"/>
    <xf numFmtId="0" fontId="16" fillId="2" borderId="0" xfId="0" applyFont="1" applyFill="1"/>
    <xf numFmtId="0" fontId="14" fillId="2" borderId="0" xfId="0" applyFont="1" applyFill="1" applyAlignment="1">
      <alignment horizontal="center" vertical="center" wrapText="1"/>
    </xf>
    <xf numFmtId="0" fontId="13" fillId="12" borderId="6" xfId="0" applyFont="1" applyFill="1" applyBorder="1" applyAlignment="1">
      <alignment horizontal="left" vertical="center" wrapText="1" indent="1"/>
    </xf>
    <xf numFmtId="0" fontId="4" fillId="0" borderId="7" xfId="0" applyFont="1" applyBorder="1" applyAlignment="1">
      <alignment horizontal="left" vertical="center" wrapText="1" indent="1"/>
    </xf>
    <xf numFmtId="0" fontId="5" fillId="0" borderId="7" xfId="0" applyFont="1" applyBorder="1" applyAlignment="1">
      <alignment horizontal="left" vertical="center" wrapText="1" indent="1" readingOrder="1"/>
    </xf>
    <xf numFmtId="0" fontId="13" fillId="9" borderId="5" xfId="0" applyFont="1" applyFill="1" applyBorder="1" applyAlignment="1">
      <alignment horizontal="center" vertical="center" wrapText="1"/>
    </xf>
    <xf numFmtId="165" fontId="4" fillId="7" borderId="4" xfId="0" applyNumberFormat="1" applyFont="1" applyFill="1" applyBorder="1" applyAlignment="1">
      <alignment horizontal="center" vertical="center" wrapText="1"/>
    </xf>
    <xf numFmtId="0" fontId="12" fillId="5" borderId="6" xfId="0" applyFont="1" applyFill="1" applyBorder="1" applyAlignment="1">
      <alignment horizontal="left" vertical="center" wrapText="1" indent="1"/>
    </xf>
    <xf numFmtId="164" fontId="5" fillId="0" borderId="7" xfId="0" applyNumberFormat="1" applyFont="1" applyBorder="1" applyAlignment="1">
      <alignment horizontal="left" vertical="center" wrapText="1" indent="1" readingOrder="1"/>
    </xf>
    <xf numFmtId="164" fontId="4" fillId="0" borderId="7" xfId="0" applyNumberFormat="1" applyFont="1" applyBorder="1" applyAlignment="1">
      <alignment horizontal="left" vertical="center" wrapText="1" indent="1"/>
    </xf>
    <xf numFmtId="0" fontId="12" fillId="16" borderId="5" xfId="0" applyFont="1" applyFill="1" applyBorder="1" applyAlignment="1">
      <alignment horizontal="left" vertical="center" wrapText="1" indent="1"/>
    </xf>
    <xf numFmtId="166" fontId="4" fillId="17" borderId="4" xfId="0" applyNumberFormat="1" applyFont="1" applyFill="1" applyBorder="1" applyAlignment="1">
      <alignment horizontal="left" vertical="center"/>
    </xf>
    <xf numFmtId="0" fontId="17" fillId="0" borderId="0" xfId="0" applyFont="1"/>
    <xf numFmtId="0" fontId="17" fillId="2" borderId="0" xfId="0" applyFont="1" applyFill="1"/>
    <xf numFmtId="0" fontId="16" fillId="2" borderId="0" xfId="0" applyFont="1" applyFill="1" applyAlignment="1">
      <alignment vertical="center"/>
    </xf>
    <xf numFmtId="0" fontId="16" fillId="2" borderId="8" xfId="0" applyFont="1" applyFill="1" applyBorder="1" applyAlignment="1">
      <alignment vertical="center"/>
    </xf>
    <xf numFmtId="0" fontId="0" fillId="0" borderId="8" xfId="0" applyBorder="1"/>
    <xf numFmtId="0" fontId="13" fillId="8" borderId="4" xfId="0" applyFont="1" applyFill="1" applyBorder="1" applyAlignment="1">
      <alignment horizontal="center" vertical="center"/>
    </xf>
    <xf numFmtId="0" fontId="4" fillId="0" borderId="3" xfId="0" applyFont="1" applyBorder="1" applyAlignment="1">
      <alignment horizontal="left" vertical="center" wrapText="1" indent="1"/>
    </xf>
    <xf numFmtId="0" fontId="13" fillId="8" borderId="5" xfId="0" applyFont="1" applyFill="1" applyBorder="1" applyAlignment="1">
      <alignment horizontal="center" vertical="center"/>
    </xf>
    <xf numFmtId="0" fontId="4" fillId="0" borderId="6" xfId="0" applyFont="1" applyBorder="1" applyAlignment="1">
      <alignment horizontal="left" vertical="center" wrapText="1" indent="1"/>
    </xf>
    <xf numFmtId="0" fontId="13" fillId="8" borderId="3" xfId="0" applyFont="1" applyFill="1" applyBorder="1" applyAlignment="1">
      <alignment horizontal="center" vertical="center"/>
    </xf>
    <xf numFmtId="166" fontId="13" fillId="8" borderId="3" xfId="0" applyNumberFormat="1" applyFont="1" applyFill="1" applyBorder="1" applyAlignment="1">
      <alignment horizontal="center" vertical="center"/>
    </xf>
    <xf numFmtId="166" fontId="13" fillId="8" borderId="5" xfId="0" applyNumberFormat="1" applyFont="1" applyFill="1" applyBorder="1" applyAlignment="1">
      <alignment horizontal="center" vertical="center"/>
    </xf>
    <xf numFmtId="0" fontId="19" fillId="2" borderId="0" xfId="0" applyFont="1" applyFill="1" applyAlignment="1">
      <alignment vertical="center"/>
    </xf>
    <xf numFmtId="0" fontId="21"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4">
    <dxf>
      <font>
        <color theme="1"/>
      </font>
      <fill>
        <patternFill>
          <bgColor rgb="FF7EC0F0"/>
        </patternFill>
      </fill>
    </dxf>
    <dxf>
      <font>
        <color theme="1"/>
      </font>
      <fill>
        <patternFill>
          <bgColor rgb="FFB5DBF9"/>
        </patternFill>
      </fill>
    </dxf>
    <dxf>
      <font>
        <color theme="1"/>
      </font>
      <fill>
        <patternFill>
          <bgColor rgb="FFD5EDFF"/>
        </patternFill>
      </fill>
    </dxf>
    <dxf>
      <fill>
        <patternFill>
          <bgColor rgb="FFECE1FF"/>
        </patternFill>
      </fill>
    </dxf>
    <dxf>
      <fill>
        <patternFill>
          <bgColor rgb="FF2AE8F9"/>
        </patternFill>
      </fill>
    </dxf>
    <dxf>
      <fill>
        <patternFill>
          <bgColor rgb="FFFF7C5E"/>
        </patternFill>
      </fill>
    </dxf>
    <dxf>
      <fill>
        <patternFill>
          <bgColor rgb="FFD8D9FF"/>
        </patternFill>
      </fill>
    </dxf>
    <dxf>
      <fill>
        <patternFill>
          <bgColor theme="0" tint="-0.14996795556505021"/>
        </patternFill>
      </fill>
    </dxf>
    <dxf>
      <fill>
        <patternFill>
          <bgColor theme="7"/>
        </patternFill>
      </fill>
    </dxf>
    <dxf>
      <font>
        <color theme="1"/>
      </font>
      <fill>
        <patternFill>
          <bgColor rgb="FF1DD898"/>
        </patternFill>
      </fill>
    </dxf>
    <dxf>
      <font>
        <color theme="1"/>
      </font>
      <fill>
        <patternFill>
          <bgColor rgb="FFB0D650"/>
        </patternFill>
      </fill>
    </dxf>
    <dxf>
      <font>
        <color theme="1"/>
      </font>
      <fill>
        <patternFill>
          <bgColor rgb="FF2FB2F9"/>
        </patternFill>
      </fill>
    </dxf>
    <dxf>
      <fill>
        <patternFill>
          <bgColor rgb="FFD7DEE9"/>
        </patternFill>
      </fill>
    </dxf>
    <dxf>
      <fill>
        <patternFill>
          <bgColor rgb="FFC8D1E9"/>
        </patternFill>
      </fill>
    </dxf>
    <dxf>
      <fill>
        <patternFill>
          <bgColor rgb="FFB2C1E9"/>
        </patternFill>
      </fill>
    </dxf>
    <dxf>
      <fill>
        <patternFill>
          <bgColor rgb="FF99B0E9"/>
        </patternFill>
      </fill>
    </dxf>
    <dxf>
      <fill>
        <patternFill>
          <bgColor rgb="FF7DA3E9"/>
        </patternFill>
      </fill>
    </dxf>
    <dxf>
      <fill>
        <patternFill>
          <bgColor rgb="FFD8D9FF"/>
        </patternFill>
      </fill>
    </dxf>
    <dxf>
      <fill>
        <patternFill>
          <bgColor rgb="FFABEFEA"/>
        </patternFill>
      </fill>
    </dxf>
    <dxf>
      <fill>
        <patternFill>
          <bgColor rgb="FF5EE9E7"/>
        </patternFill>
      </fill>
    </dxf>
    <dxf>
      <fill>
        <patternFill>
          <bgColor theme="7" tint="0.39994506668294322"/>
        </patternFill>
      </fill>
    </dxf>
    <dxf>
      <font>
        <color theme="1"/>
      </font>
      <fill>
        <patternFill>
          <bgColor rgb="FF03C25B"/>
        </patternFill>
      </fill>
    </dxf>
    <dxf>
      <font>
        <color theme="1"/>
      </font>
      <fill>
        <patternFill>
          <bgColor rgb="FFB0D650"/>
        </patternFill>
      </fill>
    </dxf>
    <dxf>
      <fill>
        <patternFill>
          <bgColor theme="0" tint="-0.14996795556505021"/>
        </patternFill>
      </fill>
    </dxf>
    <dxf>
      <font>
        <color theme="1"/>
      </font>
      <fill>
        <patternFill>
          <bgColor rgb="FF2FB2F9"/>
        </patternFill>
      </fill>
    </dxf>
    <dxf>
      <fill>
        <patternFill>
          <bgColor rgb="FFEADCFF"/>
        </patternFill>
      </fill>
    </dxf>
    <dxf>
      <fill>
        <patternFill>
          <bgColor rgb="FF2AE8F9"/>
        </patternFill>
      </fill>
    </dxf>
    <dxf>
      <fill>
        <patternFill>
          <bgColor rgb="FFFF7C5E"/>
        </patternFill>
      </fill>
    </dxf>
    <dxf>
      <fill>
        <patternFill>
          <bgColor rgb="FFD8D9FF"/>
        </patternFill>
      </fill>
    </dxf>
    <dxf>
      <fill>
        <patternFill>
          <bgColor theme="0" tint="-0.14996795556505021"/>
        </patternFill>
      </fill>
    </dxf>
    <dxf>
      <fill>
        <patternFill>
          <bgColor theme="7"/>
        </patternFill>
      </fill>
    </dxf>
    <dxf>
      <font>
        <color theme="1"/>
      </font>
      <fill>
        <patternFill>
          <bgColor rgb="FF1DD898"/>
        </patternFill>
      </fill>
    </dxf>
    <dxf>
      <font>
        <color theme="1"/>
      </font>
      <fill>
        <patternFill>
          <bgColor rgb="FFB0D650"/>
        </patternFill>
      </fill>
    </dxf>
    <dxf>
      <font>
        <color theme="1"/>
      </font>
      <fill>
        <patternFill>
          <bgColor rgb="FF7EC0F0"/>
        </patternFill>
      </fill>
    </dxf>
    <dxf>
      <font>
        <color theme="1"/>
      </font>
      <fill>
        <patternFill>
          <bgColor rgb="FFB5DBF9"/>
        </patternFill>
      </fill>
    </dxf>
    <dxf>
      <font>
        <color theme="1"/>
      </font>
      <fill>
        <patternFill>
          <bgColor rgb="FFD5EDFF"/>
        </patternFill>
      </fill>
    </dxf>
    <dxf>
      <font>
        <color theme="1"/>
      </font>
      <fill>
        <patternFill>
          <bgColor rgb="FFB0D650"/>
        </patternFill>
      </fill>
    </dxf>
    <dxf>
      <font>
        <color theme="1"/>
      </font>
      <fill>
        <patternFill>
          <bgColor rgb="FF1DD898"/>
        </patternFill>
      </fill>
    </dxf>
    <dxf>
      <fill>
        <patternFill>
          <bgColor theme="7"/>
        </patternFill>
      </fill>
    </dxf>
    <dxf>
      <fill>
        <patternFill>
          <bgColor theme="0" tint="-0.14996795556505021"/>
        </patternFill>
      </fill>
    </dxf>
    <dxf>
      <fill>
        <patternFill>
          <bgColor rgb="FFD8D9FF"/>
        </patternFill>
      </fill>
    </dxf>
    <dxf>
      <fill>
        <patternFill>
          <bgColor rgb="FFFF7C5E"/>
        </patternFill>
      </fill>
    </dxf>
    <dxf>
      <fill>
        <patternFill>
          <bgColor rgb="FF2AE8F9"/>
        </patternFill>
      </fill>
    </dxf>
    <dxf>
      <fill>
        <patternFill>
          <bgColor rgb="FFEADCFF"/>
        </patternFill>
      </fill>
    </dxf>
    <dxf>
      <font>
        <color theme="1"/>
      </font>
      <fill>
        <patternFill>
          <bgColor rgb="FF2FB2F9"/>
        </patternFill>
      </fill>
    </dxf>
    <dxf>
      <fill>
        <patternFill>
          <bgColor rgb="FFD7DEE9"/>
        </patternFill>
      </fill>
    </dxf>
    <dxf>
      <fill>
        <patternFill>
          <bgColor rgb="FFC8D1E9"/>
        </patternFill>
      </fill>
    </dxf>
    <dxf>
      <fill>
        <patternFill>
          <bgColor rgb="FFB2C1E9"/>
        </patternFill>
      </fill>
    </dxf>
    <dxf>
      <fill>
        <patternFill>
          <bgColor rgb="FF99B0E9"/>
        </patternFill>
      </fill>
    </dxf>
    <dxf>
      <fill>
        <patternFill>
          <bgColor rgb="FF7DA3E9"/>
        </patternFill>
      </fill>
    </dxf>
    <dxf>
      <fill>
        <patternFill>
          <bgColor rgb="FFB2C1E9"/>
        </patternFill>
      </fill>
    </dxf>
    <dxf>
      <fill>
        <patternFill>
          <bgColor rgb="FFC8D1E9"/>
        </patternFill>
      </fill>
    </dxf>
    <dxf>
      <fill>
        <patternFill>
          <bgColor rgb="FFD7DEE9"/>
        </patternFill>
      </fill>
    </dxf>
    <dxf>
      <fill>
        <patternFill>
          <bgColor rgb="FF7DA3E9"/>
        </patternFill>
      </fill>
    </dxf>
    <dxf>
      <fill>
        <patternFill>
          <bgColor rgb="FF99B0E9"/>
        </patternFill>
      </fill>
    </dxf>
    <dxf>
      <fill>
        <patternFill>
          <bgColor rgb="FF7DA3E9"/>
        </patternFill>
      </fill>
    </dxf>
    <dxf>
      <fill>
        <patternFill>
          <bgColor rgb="FF99B0E9"/>
        </patternFill>
      </fill>
    </dxf>
    <dxf>
      <fill>
        <patternFill>
          <bgColor rgb="FFB2C1E9"/>
        </patternFill>
      </fill>
    </dxf>
    <dxf>
      <fill>
        <patternFill>
          <bgColor rgb="FFC8D1E9"/>
        </patternFill>
      </fill>
    </dxf>
    <dxf>
      <fill>
        <patternFill>
          <bgColor rgb="FFD7DEE9"/>
        </patternFill>
      </fill>
    </dxf>
    <dxf>
      <fill>
        <patternFill>
          <bgColor rgb="FFABEFEA"/>
        </patternFill>
      </fill>
    </dxf>
    <dxf>
      <fill>
        <patternFill>
          <bgColor rgb="FFD8D9FF"/>
        </patternFill>
      </fill>
    </dxf>
    <dxf>
      <fill>
        <patternFill>
          <bgColor theme="0" tint="-0.14996795556505021"/>
        </patternFill>
      </fill>
    </dxf>
    <dxf>
      <fill>
        <patternFill>
          <bgColor theme="7" tint="0.39994506668294322"/>
        </patternFill>
      </fill>
    </dxf>
    <dxf>
      <font>
        <color theme="1"/>
      </font>
      <fill>
        <patternFill>
          <bgColor rgb="FF03C25B"/>
        </patternFill>
      </fill>
    </dxf>
    <dxf>
      <fill>
        <patternFill>
          <bgColor rgb="FF5EE9E7"/>
        </patternFill>
      </fill>
    </dxf>
    <dxf>
      <font>
        <color theme="1"/>
      </font>
      <fill>
        <patternFill>
          <bgColor rgb="FFB0D650"/>
        </patternFill>
      </fill>
    </dxf>
    <dxf>
      <fill>
        <patternFill>
          <bgColor rgb="FF5EE9E7"/>
        </patternFill>
      </fill>
    </dxf>
    <dxf>
      <fill>
        <patternFill>
          <bgColor rgb="FFABEFEA"/>
        </patternFill>
      </fill>
    </dxf>
    <dxf>
      <fill>
        <patternFill>
          <bgColor rgb="FFD8D9FF"/>
        </patternFill>
      </fill>
    </dxf>
    <dxf>
      <fill>
        <patternFill>
          <bgColor theme="0" tint="-0.14996795556505021"/>
        </patternFill>
      </fill>
    </dxf>
    <dxf>
      <fill>
        <patternFill>
          <bgColor theme="7" tint="0.39994506668294322"/>
        </patternFill>
      </fill>
    </dxf>
    <dxf>
      <font>
        <color theme="1"/>
      </font>
      <fill>
        <patternFill>
          <bgColor rgb="FF03C25B"/>
        </patternFill>
      </fill>
    </dxf>
    <dxf>
      <font>
        <color theme="1"/>
      </font>
      <fill>
        <patternFill>
          <bgColor rgb="FFB0D650"/>
        </patternFill>
      </fill>
    </dxf>
    <dxf>
      <font>
        <color theme="1"/>
      </font>
      <fill>
        <patternFill>
          <bgColor rgb="FF2FB2F9"/>
        </patternFill>
      </fill>
    </dxf>
    <dxf>
      <fill>
        <patternFill>
          <bgColor rgb="FFEADCFF"/>
        </patternFill>
      </fill>
    </dxf>
    <dxf>
      <fill>
        <patternFill>
          <bgColor rgb="FF2AE8F9"/>
        </patternFill>
      </fill>
    </dxf>
    <dxf>
      <fill>
        <patternFill>
          <bgColor rgb="FFFF7C5E"/>
        </patternFill>
      </fill>
    </dxf>
    <dxf>
      <fill>
        <patternFill>
          <bgColor rgb="FFD8D9FF"/>
        </patternFill>
      </fill>
    </dxf>
    <dxf>
      <fill>
        <patternFill>
          <bgColor theme="0" tint="-0.14996795556505021"/>
        </patternFill>
      </fill>
    </dxf>
    <dxf>
      <fill>
        <patternFill>
          <bgColor theme="7"/>
        </patternFill>
      </fill>
    </dxf>
    <dxf>
      <font>
        <color theme="1"/>
      </font>
      <fill>
        <patternFill>
          <bgColor rgb="FF1DD898"/>
        </patternFill>
      </fill>
    </dxf>
    <dxf>
      <font>
        <color theme="1"/>
      </font>
      <fill>
        <patternFill>
          <bgColor rgb="FFB0D650"/>
        </patternFill>
      </fill>
    </dxf>
    <dxf>
      <font>
        <color theme="1"/>
      </font>
      <fill>
        <patternFill>
          <bgColor rgb="FF7EC0F0"/>
        </patternFill>
      </fill>
    </dxf>
    <dxf>
      <font>
        <color theme="1"/>
      </font>
      <fill>
        <patternFill>
          <bgColor rgb="FFB5DBF9"/>
        </patternFill>
      </fill>
    </dxf>
    <dxf>
      <font>
        <color theme="1"/>
      </font>
      <fill>
        <patternFill>
          <bgColor rgb="FFD5EDFF"/>
        </patternFill>
      </fill>
    </dxf>
    <dxf>
      <font>
        <color theme="1"/>
      </font>
      <fill>
        <patternFill>
          <bgColor rgb="FFB0D650"/>
        </patternFill>
      </fill>
    </dxf>
    <dxf>
      <font>
        <color theme="1"/>
      </font>
      <fill>
        <patternFill>
          <bgColor rgb="FF1DD898"/>
        </patternFill>
      </fill>
    </dxf>
    <dxf>
      <fill>
        <patternFill>
          <bgColor theme="7"/>
        </patternFill>
      </fill>
    </dxf>
    <dxf>
      <fill>
        <patternFill>
          <bgColor theme="0" tint="-0.14996795556505021"/>
        </patternFill>
      </fill>
    </dxf>
    <dxf>
      <fill>
        <patternFill>
          <bgColor rgb="FFD8D9FF"/>
        </patternFill>
      </fill>
    </dxf>
    <dxf>
      <fill>
        <patternFill>
          <bgColor rgb="FFFF7C5E"/>
        </patternFill>
      </fill>
    </dxf>
    <dxf>
      <fill>
        <patternFill>
          <bgColor rgb="FF2AE8F9"/>
        </patternFill>
      </fill>
    </dxf>
    <dxf>
      <fill>
        <patternFill>
          <bgColor rgb="FFEADCFF"/>
        </patternFill>
      </fill>
    </dxf>
    <dxf>
      <font>
        <color theme="1"/>
      </font>
      <fill>
        <patternFill>
          <bgColor rgb="FF2FB2F9"/>
        </patternFill>
      </fill>
    </dxf>
    <dxf>
      <fill>
        <patternFill>
          <bgColor rgb="FFD7DEE9"/>
        </patternFill>
      </fill>
    </dxf>
    <dxf>
      <fill>
        <patternFill>
          <bgColor rgb="FFC8D1E9"/>
        </patternFill>
      </fill>
    </dxf>
    <dxf>
      <fill>
        <patternFill>
          <bgColor rgb="FFB2C1E9"/>
        </patternFill>
      </fill>
    </dxf>
    <dxf>
      <fill>
        <patternFill>
          <bgColor rgb="FF99B0E9"/>
        </patternFill>
      </fill>
    </dxf>
    <dxf>
      <fill>
        <patternFill>
          <bgColor rgb="FF7DA3E9"/>
        </patternFill>
      </fill>
    </dxf>
    <dxf>
      <fill>
        <patternFill>
          <bgColor rgb="FFB2C1E9"/>
        </patternFill>
      </fill>
    </dxf>
    <dxf>
      <fill>
        <patternFill>
          <bgColor rgb="FFC8D1E9"/>
        </patternFill>
      </fill>
    </dxf>
    <dxf>
      <fill>
        <patternFill>
          <bgColor rgb="FFD7DEE9"/>
        </patternFill>
      </fill>
    </dxf>
    <dxf>
      <fill>
        <patternFill>
          <bgColor rgb="FF7DA3E9"/>
        </patternFill>
      </fill>
    </dxf>
    <dxf>
      <fill>
        <patternFill>
          <bgColor rgb="FF99B0E9"/>
        </patternFill>
      </fill>
    </dxf>
    <dxf>
      <fill>
        <patternFill>
          <bgColor rgb="FF7DA3E9"/>
        </patternFill>
      </fill>
    </dxf>
    <dxf>
      <fill>
        <patternFill>
          <bgColor rgb="FF99B0E9"/>
        </patternFill>
      </fill>
    </dxf>
    <dxf>
      <fill>
        <patternFill>
          <bgColor rgb="FFB2C1E9"/>
        </patternFill>
      </fill>
    </dxf>
    <dxf>
      <fill>
        <patternFill>
          <bgColor rgb="FFC8D1E9"/>
        </patternFill>
      </fill>
    </dxf>
    <dxf>
      <fill>
        <patternFill>
          <bgColor rgb="FFD7DEE9"/>
        </patternFill>
      </fill>
    </dxf>
    <dxf>
      <fill>
        <patternFill>
          <bgColor rgb="FFABEFEA"/>
        </patternFill>
      </fill>
    </dxf>
    <dxf>
      <fill>
        <patternFill>
          <bgColor rgb="FFD8D9FF"/>
        </patternFill>
      </fill>
    </dxf>
    <dxf>
      <fill>
        <patternFill>
          <bgColor theme="0" tint="-0.14996795556505021"/>
        </patternFill>
      </fill>
    </dxf>
    <dxf>
      <fill>
        <patternFill>
          <bgColor theme="7" tint="0.39994506668294322"/>
        </patternFill>
      </fill>
    </dxf>
    <dxf>
      <font>
        <color theme="1"/>
      </font>
      <fill>
        <patternFill>
          <bgColor rgb="FF03C25B"/>
        </patternFill>
      </fill>
    </dxf>
    <dxf>
      <fill>
        <patternFill>
          <bgColor rgb="FF5EE9E7"/>
        </patternFill>
      </fill>
    </dxf>
    <dxf>
      <font>
        <color theme="1"/>
      </font>
      <fill>
        <patternFill>
          <bgColor rgb="FFB0D650"/>
        </patternFill>
      </fill>
    </dxf>
    <dxf>
      <fill>
        <patternFill>
          <bgColor rgb="FF5EE9E7"/>
        </patternFill>
      </fill>
    </dxf>
    <dxf>
      <fill>
        <patternFill>
          <bgColor rgb="FFABEFEA"/>
        </patternFill>
      </fill>
    </dxf>
    <dxf>
      <fill>
        <patternFill>
          <bgColor rgb="FFD8D9FF"/>
        </patternFill>
      </fill>
    </dxf>
    <dxf>
      <fill>
        <patternFill>
          <bgColor theme="0" tint="-0.14996795556505021"/>
        </patternFill>
      </fill>
    </dxf>
    <dxf>
      <fill>
        <patternFill>
          <bgColor theme="7" tint="0.39994506668294322"/>
        </patternFill>
      </fill>
    </dxf>
    <dxf>
      <font>
        <color theme="1"/>
      </font>
      <fill>
        <patternFill>
          <bgColor rgb="FF03C25B"/>
        </patternFill>
      </fill>
    </dxf>
    <dxf>
      <font>
        <color theme="1"/>
      </font>
      <fill>
        <patternFill>
          <bgColor rgb="FFB0D650"/>
        </patternFill>
      </fill>
    </dxf>
  </dxfs>
  <tableStyles count="0" defaultTableStyle="TableStyleMedium9" defaultPivotStyle="PivotStyleMedium4"/>
  <colors>
    <mruColors>
      <color rgb="FFBBCCF7"/>
      <color rgb="FFEADCFF"/>
      <color rgb="FFECE1FF"/>
      <color rgb="FFB2C1EA"/>
      <color rgb="FF99B1EA"/>
      <color rgb="FF001033"/>
      <color rgb="FF0CB866"/>
      <color rgb="FF8EBC0E"/>
      <color rgb="FF3B60CE"/>
      <color rgb="FF08B7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D0CDF9"/>
              </a:solidFill>
              <a:ln>
                <a:noFill/>
              </a:ln>
              <a:effectLst/>
            </c:spPr>
            <c:extLst>
              <c:ext xmlns:c16="http://schemas.microsoft.com/office/drawing/2014/chart" uri="{C3380CC4-5D6E-409C-BE32-E72D297353CC}">
                <c16:uniqueId val="{00000001-B269-DA45-A12F-A90FAF0B9A82}"/>
              </c:ext>
            </c:extLst>
          </c:dPt>
          <c:dPt>
            <c:idx val="1"/>
            <c:invertIfNegative val="0"/>
            <c:bubble3D val="0"/>
            <c:spPr>
              <a:solidFill>
                <a:srgbClr val="B1D64F"/>
              </a:solidFill>
              <a:ln>
                <a:noFill/>
              </a:ln>
              <a:effectLst/>
            </c:spPr>
            <c:extLst>
              <c:ext xmlns:c16="http://schemas.microsoft.com/office/drawing/2014/chart" uri="{C3380CC4-5D6E-409C-BE32-E72D297353CC}">
                <c16:uniqueId val="{00000002-B269-DA45-A12F-A90FAF0B9A82}"/>
              </c:ext>
            </c:extLst>
          </c:dPt>
          <c:dPt>
            <c:idx val="2"/>
            <c:invertIfNegative val="0"/>
            <c:bubble3D val="0"/>
            <c:spPr>
              <a:solidFill>
                <a:srgbClr val="0DB866"/>
              </a:solidFill>
              <a:ln>
                <a:noFill/>
              </a:ln>
              <a:effectLst/>
            </c:spPr>
            <c:extLst>
              <c:ext xmlns:c16="http://schemas.microsoft.com/office/drawing/2014/chart" uri="{C3380CC4-5D6E-409C-BE32-E72D297353CC}">
                <c16:uniqueId val="{00000003-B269-DA45-A12F-A90FAF0B9A82}"/>
              </c:ext>
            </c:extLst>
          </c:dPt>
          <c:dPt>
            <c:idx val="3"/>
            <c:invertIfNegative val="0"/>
            <c:bubble3D val="0"/>
            <c:spPr>
              <a:solidFill>
                <a:srgbClr val="8EF0EA"/>
              </a:solidFill>
              <a:ln>
                <a:noFill/>
              </a:ln>
              <a:effectLst/>
            </c:spPr>
            <c:extLst>
              <c:ext xmlns:c16="http://schemas.microsoft.com/office/drawing/2014/chart" uri="{C3380CC4-5D6E-409C-BE32-E72D297353CC}">
                <c16:uniqueId val="{00000004-B269-DA45-A12F-A90FAF0B9A82}"/>
              </c:ext>
            </c:extLst>
          </c:dPt>
          <c:dPt>
            <c:idx val="4"/>
            <c:invertIfNegative val="0"/>
            <c:bubble3D val="0"/>
            <c:spPr>
              <a:solidFill>
                <a:srgbClr val="32EAE4"/>
              </a:solidFill>
              <a:ln>
                <a:noFill/>
              </a:ln>
              <a:effectLst/>
            </c:spPr>
            <c:extLst>
              <c:ext xmlns:c16="http://schemas.microsoft.com/office/drawing/2014/chart" uri="{C3380CC4-5D6E-409C-BE32-E72D297353CC}">
                <c16:uniqueId val="{00000005-B269-DA45-A12F-A90FAF0B9A82}"/>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6-B269-DA45-A12F-A90FAF0B9A8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Grant Mgmt Dashboard'!$B$37:$B$42</c:f>
              <c:strCache>
                <c:ptCount val="6"/>
                <c:pt idx="0">
                  <c:v>Prospect</c:v>
                </c:pt>
                <c:pt idx="1">
                  <c:v>Active</c:v>
                </c:pt>
                <c:pt idx="2">
                  <c:v>Submitted</c:v>
                </c:pt>
                <c:pt idx="3">
                  <c:v>Awarded</c:v>
                </c:pt>
                <c:pt idx="4">
                  <c:v>Funded</c:v>
                </c:pt>
                <c:pt idx="5">
                  <c:v>Closed</c:v>
                </c:pt>
              </c:strCache>
            </c:strRef>
          </c:cat>
          <c:val>
            <c:numRef>
              <c:f>'EXAMPLE – Grant Mgmt Dashboard'!$C$37:$C$42</c:f>
              <c:numCache>
                <c:formatCode>General</c:formatCode>
                <c:ptCount val="6"/>
                <c:pt idx="0">
                  <c:v>3</c:v>
                </c:pt>
                <c:pt idx="1">
                  <c:v>3</c:v>
                </c:pt>
                <c:pt idx="2">
                  <c:v>4</c:v>
                </c:pt>
                <c:pt idx="3">
                  <c:v>6</c:v>
                </c:pt>
                <c:pt idx="4">
                  <c:v>5</c:v>
                </c:pt>
                <c:pt idx="5">
                  <c:v>3</c:v>
                </c:pt>
              </c:numCache>
            </c:numRef>
          </c:val>
          <c:extLst>
            <c:ext xmlns:c16="http://schemas.microsoft.com/office/drawing/2014/chart" uri="{C3380CC4-5D6E-409C-BE32-E72D297353CC}">
              <c16:uniqueId val="{00000000-B269-DA45-A12F-A90FAF0B9A82}"/>
            </c:ext>
          </c:extLst>
        </c:ser>
        <c:dLbls>
          <c:showLegendKey val="0"/>
          <c:showVal val="0"/>
          <c:showCatName val="0"/>
          <c:showSerName val="0"/>
          <c:showPercent val="0"/>
          <c:showBubbleSize val="0"/>
        </c:dLbls>
        <c:gapWidth val="50"/>
        <c:axId val="1016977887"/>
        <c:axId val="1016513951"/>
      </c:barChart>
      <c:catAx>
        <c:axId val="101697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Century Gothic" panose="020B0502020202020204" pitchFamily="34" charset="0"/>
                <a:ea typeface="+mn-ea"/>
                <a:cs typeface="+mn-cs"/>
              </a:defRPr>
            </a:pPr>
            <a:endParaRPr lang="en-US"/>
          </a:p>
        </c:txPr>
        <c:crossAx val="1016513951"/>
        <c:crosses val="autoZero"/>
        <c:auto val="1"/>
        <c:lblAlgn val="ctr"/>
        <c:lblOffset val="100"/>
        <c:noMultiLvlLbl val="0"/>
      </c:catAx>
      <c:valAx>
        <c:axId val="1016513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Century Gothic" panose="020B0502020202020204" pitchFamily="34" charset="0"/>
                <a:ea typeface="+mn-ea"/>
                <a:cs typeface="+mn-cs"/>
              </a:defRPr>
            </a:pPr>
            <a:endParaRPr lang="en-US"/>
          </a:p>
        </c:txPr>
        <c:crossAx val="10169778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7424533596369E-2"/>
          <c:y val="2.8377004713875636E-2"/>
          <c:w val="0.60566759068723319"/>
          <c:h val="0.93787322571300658"/>
        </c:manualLayout>
      </c:layout>
      <c:pieChart>
        <c:varyColors val="1"/>
        <c:ser>
          <c:idx val="0"/>
          <c:order val="0"/>
          <c:spPr>
            <a:ln>
              <a:noFill/>
            </a:ln>
          </c:spPr>
          <c:dPt>
            <c:idx val="0"/>
            <c:bubble3D val="0"/>
            <c:spPr>
              <a:solidFill>
                <a:srgbClr val="7DA3EA"/>
              </a:solidFill>
              <a:ln w="19050">
                <a:noFill/>
              </a:ln>
              <a:effectLst/>
            </c:spPr>
            <c:extLst>
              <c:ext xmlns:c16="http://schemas.microsoft.com/office/drawing/2014/chart" uri="{C3380CC4-5D6E-409C-BE32-E72D297353CC}">
                <c16:uniqueId val="{00000001-D892-A544-9504-95470B8A35D4}"/>
              </c:ext>
            </c:extLst>
          </c:dPt>
          <c:dPt>
            <c:idx val="1"/>
            <c:bubble3D val="0"/>
            <c:spPr>
              <a:solidFill>
                <a:srgbClr val="99B1EA"/>
              </a:solidFill>
              <a:ln w="19050">
                <a:noFill/>
              </a:ln>
              <a:effectLst/>
            </c:spPr>
            <c:extLst>
              <c:ext xmlns:c16="http://schemas.microsoft.com/office/drawing/2014/chart" uri="{C3380CC4-5D6E-409C-BE32-E72D297353CC}">
                <c16:uniqueId val="{00000002-D892-A544-9504-95470B8A35D4}"/>
              </c:ext>
            </c:extLst>
          </c:dPt>
          <c:dPt>
            <c:idx val="2"/>
            <c:bubble3D val="0"/>
            <c:spPr>
              <a:solidFill>
                <a:srgbClr val="B2C1EA"/>
              </a:solidFill>
              <a:ln w="19050">
                <a:noFill/>
              </a:ln>
              <a:effectLst/>
            </c:spPr>
            <c:extLst>
              <c:ext xmlns:c16="http://schemas.microsoft.com/office/drawing/2014/chart" uri="{C3380CC4-5D6E-409C-BE32-E72D297353CC}">
                <c16:uniqueId val="{00000003-D892-A544-9504-95470B8A35D4}"/>
              </c:ext>
            </c:extLst>
          </c:dPt>
          <c:dPt>
            <c:idx val="3"/>
            <c:bubble3D val="0"/>
            <c:spPr>
              <a:solidFill>
                <a:srgbClr val="C9D2EA"/>
              </a:solidFill>
              <a:ln w="19050">
                <a:noFill/>
              </a:ln>
              <a:effectLst/>
            </c:spPr>
            <c:extLst>
              <c:ext xmlns:c16="http://schemas.microsoft.com/office/drawing/2014/chart" uri="{C3380CC4-5D6E-409C-BE32-E72D297353CC}">
                <c16:uniqueId val="{00000004-D892-A544-9504-95470B8A35D4}"/>
              </c:ext>
            </c:extLst>
          </c:dPt>
          <c:dPt>
            <c:idx val="4"/>
            <c:bubble3D val="0"/>
            <c:spPr>
              <a:solidFill>
                <a:srgbClr val="D7DEEA"/>
              </a:solidFill>
              <a:ln w="19050">
                <a:noFill/>
              </a:ln>
              <a:effectLst/>
            </c:spPr>
            <c:extLst>
              <c:ext xmlns:c16="http://schemas.microsoft.com/office/drawing/2014/chart" uri="{C3380CC4-5D6E-409C-BE32-E72D297353CC}">
                <c16:uniqueId val="{00000005-D892-A544-9504-95470B8A35D4}"/>
              </c:ext>
            </c:extLst>
          </c:dPt>
          <c:dLbls>
            <c:dLbl>
              <c:idx val="1"/>
              <c:layout>
                <c:manualLayout>
                  <c:x val="0.13836720463937696"/>
                  <c:y val="0.2309606825902614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892-A544-9504-95470B8A35D4}"/>
                </c:ext>
              </c:extLst>
            </c:dLbl>
            <c:spPr>
              <a:noFill/>
              <a:ln>
                <a:noFill/>
              </a:ln>
              <a:effectLst/>
            </c:spPr>
            <c:txPr>
              <a:bodyPr rot="0" spcFirstLastPara="1" vertOverflow="ellipsis" vert="horz" wrap="square" lIns="38100" tIns="19050" rIns="38100" bIns="19050" anchor="ctr" anchorCtr="0">
                <a:spAutoFit/>
              </a:bodyPr>
              <a:lstStyle/>
              <a:p>
                <a:pPr algn="l">
                  <a:defRPr sz="1200" b="0" i="0" u="none" strike="noStrike" kern="1200" baseline="0">
                    <a:solidFill>
                      <a:schemeClr val="tx1"/>
                    </a:solidFill>
                    <a:latin typeface="Century Gothic" panose="020B0502020202020204" pitchFamily="34" charset="0"/>
                    <a:ea typeface="+mn-ea"/>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 Grant Mgmt Dashboard'!$F$37:$F$41</c:f>
              <c:strCache>
                <c:ptCount val="5"/>
                <c:pt idx="0">
                  <c:v>Federal Government</c:v>
                </c:pt>
                <c:pt idx="1">
                  <c:v>State / Local Government</c:v>
                </c:pt>
                <c:pt idx="2">
                  <c:v>Association</c:v>
                </c:pt>
                <c:pt idx="3">
                  <c:v>Corporate Foundation</c:v>
                </c:pt>
                <c:pt idx="4">
                  <c:v>Private Foundation</c:v>
                </c:pt>
              </c:strCache>
            </c:strRef>
          </c:cat>
          <c:val>
            <c:numRef>
              <c:f>'EXAMPLE – Grant Mgmt Dashboard'!$G$37:$G$41</c:f>
              <c:numCache>
                <c:formatCode>General</c:formatCode>
                <c:ptCount val="5"/>
                <c:pt idx="0">
                  <c:v>4</c:v>
                </c:pt>
                <c:pt idx="1">
                  <c:v>0</c:v>
                </c:pt>
                <c:pt idx="2">
                  <c:v>3</c:v>
                </c:pt>
                <c:pt idx="3">
                  <c:v>3</c:v>
                </c:pt>
                <c:pt idx="4">
                  <c:v>2</c:v>
                </c:pt>
              </c:numCache>
            </c:numRef>
          </c:val>
          <c:extLst>
            <c:ext xmlns:c16="http://schemas.microsoft.com/office/drawing/2014/chart" uri="{C3380CC4-5D6E-409C-BE32-E72D297353CC}">
              <c16:uniqueId val="{00000000-D892-A544-9504-95470B8A35D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3B60CE"/>
              </a:solidFill>
              <a:ln>
                <a:noFill/>
              </a:ln>
              <a:effectLst/>
            </c:spPr>
            <c:extLst>
              <c:ext xmlns:c16="http://schemas.microsoft.com/office/drawing/2014/chart" uri="{C3380CC4-5D6E-409C-BE32-E72D297353CC}">
                <c16:uniqueId val="{00000003-D780-7545-BC71-B6386E503ABE}"/>
              </c:ext>
            </c:extLst>
          </c:dPt>
          <c:dPt>
            <c:idx val="1"/>
            <c:invertIfNegative val="0"/>
            <c:bubble3D val="0"/>
            <c:spPr>
              <a:solidFill>
                <a:srgbClr val="08B7B1"/>
              </a:solidFill>
              <a:ln>
                <a:noFill/>
              </a:ln>
              <a:effectLst/>
            </c:spPr>
            <c:extLst>
              <c:ext xmlns:c16="http://schemas.microsoft.com/office/drawing/2014/chart" uri="{C3380CC4-5D6E-409C-BE32-E72D297353CC}">
                <c16:uniqueId val="{00000002-D780-7545-BC71-B6386E503ABE}"/>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Grant Mgmt Dashboard'!$I$36:$J$36</c:f>
              <c:strCache>
                <c:ptCount val="2"/>
                <c:pt idx="0">
                  <c:v>Submitted</c:v>
                </c:pt>
                <c:pt idx="1">
                  <c:v>Approved</c:v>
                </c:pt>
              </c:strCache>
            </c:strRef>
          </c:cat>
          <c:val>
            <c:numRef>
              <c:f>'EXAMPLE – Grant Mgmt Dashboard'!$I$37:$J$37</c:f>
              <c:numCache>
                <c:formatCode>General</c:formatCode>
                <c:ptCount val="2"/>
                <c:pt idx="0">
                  <c:v>19</c:v>
                </c:pt>
                <c:pt idx="1">
                  <c:v>12</c:v>
                </c:pt>
              </c:numCache>
            </c:numRef>
          </c:val>
          <c:extLst>
            <c:ext xmlns:c16="http://schemas.microsoft.com/office/drawing/2014/chart" uri="{C3380CC4-5D6E-409C-BE32-E72D297353CC}">
              <c16:uniqueId val="{00000000-D780-7545-BC71-B6386E503ABE}"/>
            </c:ext>
          </c:extLst>
        </c:ser>
        <c:dLbls>
          <c:showLegendKey val="0"/>
          <c:showVal val="0"/>
          <c:showCatName val="0"/>
          <c:showSerName val="0"/>
          <c:showPercent val="0"/>
          <c:showBubbleSize val="0"/>
        </c:dLbls>
        <c:gapWidth val="10"/>
        <c:overlap val="100"/>
        <c:axId val="654772591"/>
        <c:axId val="655271071"/>
      </c:barChart>
      <c:catAx>
        <c:axId val="654772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crossAx val="655271071"/>
        <c:crosses val="autoZero"/>
        <c:auto val="1"/>
        <c:lblAlgn val="ctr"/>
        <c:lblOffset val="100"/>
        <c:noMultiLvlLbl val="0"/>
      </c:catAx>
      <c:valAx>
        <c:axId val="655271071"/>
        <c:scaling>
          <c:orientation val="minMax"/>
        </c:scaling>
        <c:delete val="1"/>
        <c:axPos val="b"/>
        <c:numFmt formatCode="General" sourceLinked="1"/>
        <c:majorTickMark val="none"/>
        <c:minorTickMark val="none"/>
        <c:tickLblPos val="nextTo"/>
        <c:crossAx val="654772591"/>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1884704171015"/>
          <c:y val="8.6956521739130432E-2"/>
          <c:w val="0.82489279954463524"/>
          <c:h val="0.826086956521739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CB866"/>
              </a:solidFill>
              <a:ln>
                <a:noFill/>
              </a:ln>
              <a:effectLst/>
            </c:spPr>
            <c:extLst>
              <c:ext xmlns:c16="http://schemas.microsoft.com/office/drawing/2014/chart" uri="{C3380CC4-5D6E-409C-BE32-E72D297353CC}">
                <c16:uniqueId val="{00000001-4BE2-194F-92BD-31321A4F7856}"/>
              </c:ext>
            </c:extLst>
          </c:dPt>
          <c:dPt>
            <c:idx val="1"/>
            <c:invertIfNegative val="0"/>
            <c:bubble3D val="0"/>
            <c:spPr>
              <a:solidFill>
                <a:srgbClr val="8EBC0E"/>
              </a:solidFill>
              <a:ln>
                <a:noFill/>
              </a:ln>
              <a:effectLst/>
            </c:spPr>
            <c:extLst>
              <c:ext xmlns:c16="http://schemas.microsoft.com/office/drawing/2014/chart" uri="{C3380CC4-5D6E-409C-BE32-E72D297353CC}">
                <c16:uniqueId val="{00000003-4BE2-194F-92BD-31321A4F7856}"/>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'EXAMPLE – Grant Mgmt Dashboard'!$O$36:$P$36</c:f>
              <c:strCache>
                <c:ptCount val="2"/>
                <c:pt idx="0">
                  <c:v>Goal</c:v>
                </c:pt>
                <c:pt idx="1">
                  <c:v>Granted</c:v>
                </c:pt>
              </c:strCache>
            </c:strRef>
          </c:cat>
          <c:val>
            <c:numRef>
              <c:f>'EXAMPLE – Grant Mgmt Dashboard'!$O$37:$P$37</c:f>
              <c:numCache>
                <c:formatCode>_("$"* #,##0_);_("$"* \(#,##0\);_("$"* "-"??_);_(@_)</c:formatCode>
                <c:ptCount val="2"/>
                <c:pt idx="0">
                  <c:v>9557500</c:v>
                </c:pt>
                <c:pt idx="1">
                  <c:v>4788600</c:v>
                </c:pt>
              </c:numCache>
            </c:numRef>
          </c:val>
          <c:extLst>
            <c:ext xmlns:c16="http://schemas.microsoft.com/office/drawing/2014/chart" uri="{C3380CC4-5D6E-409C-BE32-E72D297353CC}">
              <c16:uniqueId val="{00000004-4BE2-194F-92BD-31321A4F7856}"/>
            </c:ext>
          </c:extLst>
        </c:ser>
        <c:dLbls>
          <c:showLegendKey val="0"/>
          <c:showVal val="0"/>
          <c:showCatName val="0"/>
          <c:showSerName val="0"/>
          <c:showPercent val="0"/>
          <c:showBubbleSize val="0"/>
        </c:dLbls>
        <c:gapWidth val="10"/>
        <c:overlap val="100"/>
        <c:axId val="654772591"/>
        <c:axId val="655271071"/>
      </c:barChart>
      <c:catAx>
        <c:axId val="654772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crossAx val="655271071"/>
        <c:crosses val="autoZero"/>
        <c:auto val="1"/>
        <c:lblAlgn val="ctr"/>
        <c:lblOffset val="100"/>
        <c:noMultiLvlLbl val="0"/>
      </c:catAx>
      <c:valAx>
        <c:axId val="655271071"/>
        <c:scaling>
          <c:orientation val="minMax"/>
        </c:scaling>
        <c:delete val="1"/>
        <c:axPos val="b"/>
        <c:numFmt formatCode="_(&quot;$&quot;* #,##0_);_(&quot;$&quot;* \(#,##0\);_(&quot;$&quot;* &quot;-&quot;??_);_(@_)" sourceLinked="1"/>
        <c:majorTickMark val="none"/>
        <c:minorTickMark val="none"/>
        <c:tickLblPos val="nextTo"/>
        <c:crossAx val="654772591"/>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D0CDF9"/>
              </a:solidFill>
              <a:ln>
                <a:noFill/>
              </a:ln>
              <a:effectLst/>
            </c:spPr>
            <c:extLst>
              <c:ext xmlns:c16="http://schemas.microsoft.com/office/drawing/2014/chart" uri="{C3380CC4-5D6E-409C-BE32-E72D297353CC}">
                <c16:uniqueId val="{00000001-8696-8843-9DA4-69007839F256}"/>
              </c:ext>
            </c:extLst>
          </c:dPt>
          <c:dPt>
            <c:idx val="1"/>
            <c:invertIfNegative val="0"/>
            <c:bubble3D val="0"/>
            <c:spPr>
              <a:solidFill>
                <a:srgbClr val="B1D64F"/>
              </a:solidFill>
              <a:ln>
                <a:noFill/>
              </a:ln>
              <a:effectLst/>
            </c:spPr>
            <c:extLst>
              <c:ext xmlns:c16="http://schemas.microsoft.com/office/drawing/2014/chart" uri="{C3380CC4-5D6E-409C-BE32-E72D297353CC}">
                <c16:uniqueId val="{00000003-8696-8843-9DA4-69007839F256}"/>
              </c:ext>
            </c:extLst>
          </c:dPt>
          <c:dPt>
            <c:idx val="2"/>
            <c:invertIfNegative val="0"/>
            <c:bubble3D val="0"/>
            <c:spPr>
              <a:solidFill>
                <a:srgbClr val="0DB866"/>
              </a:solidFill>
              <a:ln>
                <a:noFill/>
              </a:ln>
              <a:effectLst/>
            </c:spPr>
            <c:extLst>
              <c:ext xmlns:c16="http://schemas.microsoft.com/office/drawing/2014/chart" uri="{C3380CC4-5D6E-409C-BE32-E72D297353CC}">
                <c16:uniqueId val="{00000005-8696-8843-9DA4-69007839F256}"/>
              </c:ext>
            </c:extLst>
          </c:dPt>
          <c:dPt>
            <c:idx val="3"/>
            <c:invertIfNegative val="0"/>
            <c:bubble3D val="0"/>
            <c:spPr>
              <a:solidFill>
                <a:srgbClr val="8EF0EA"/>
              </a:solidFill>
              <a:ln>
                <a:noFill/>
              </a:ln>
              <a:effectLst/>
            </c:spPr>
            <c:extLst>
              <c:ext xmlns:c16="http://schemas.microsoft.com/office/drawing/2014/chart" uri="{C3380CC4-5D6E-409C-BE32-E72D297353CC}">
                <c16:uniqueId val="{00000007-8696-8843-9DA4-69007839F256}"/>
              </c:ext>
            </c:extLst>
          </c:dPt>
          <c:dPt>
            <c:idx val="4"/>
            <c:invertIfNegative val="0"/>
            <c:bubble3D val="0"/>
            <c:spPr>
              <a:solidFill>
                <a:srgbClr val="32EAE4"/>
              </a:solidFill>
              <a:ln>
                <a:noFill/>
              </a:ln>
              <a:effectLst/>
            </c:spPr>
            <c:extLst>
              <c:ext xmlns:c16="http://schemas.microsoft.com/office/drawing/2014/chart" uri="{C3380CC4-5D6E-409C-BE32-E72D297353CC}">
                <c16:uniqueId val="{00000009-8696-8843-9DA4-69007839F256}"/>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B-8696-8843-9DA4-69007839F256}"/>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Grant Mgmt Dashboard'!$B$36:$B$41</c:f>
              <c:strCache>
                <c:ptCount val="6"/>
                <c:pt idx="0">
                  <c:v>Prospect</c:v>
                </c:pt>
                <c:pt idx="1">
                  <c:v>Active</c:v>
                </c:pt>
                <c:pt idx="2">
                  <c:v>Submitted</c:v>
                </c:pt>
                <c:pt idx="3">
                  <c:v>Awarded</c:v>
                </c:pt>
                <c:pt idx="4">
                  <c:v>Funded</c:v>
                </c:pt>
                <c:pt idx="5">
                  <c:v>Closed</c:v>
                </c:pt>
              </c:strCache>
            </c:strRef>
          </c:cat>
          <c:val>
            <c:numRef>
              <c:f>'BLANK – Grant Mgmt Dashboard'!$C$36:$C$41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8696-8843-9DA4-69007839F256}"/>
            </c:ext>
          </c:extLst>
        </c:ser>
        <c:dLbls>
          <c:showLegendKey val="0"/>
          <c:showVal val="0"/>
          <c:showCatName val="0"/>
          <c:showSerName val="0"/>
          <c:showPercent val="0"/>
          <c:showBubbleSize val="0"/>
        </c:dLbls>
        <c:gapWidth val="50"/>
        <c:axId val="1016977887"/>
        <c:axId val="1016513951"/>
      </c:barChart>
      <c:catAx>
        <c:axId val="101697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Century Gothic" panose="020B0502020202020204" pitchFamily="34" charset="0"/>
                <a:ea typeface="+mn-ea"/>
                <a:cs typeface="+mn-cs"/>
              </a:defRPr>
            </a:pPr>
            <a:endParaRPr lang="en-US"/>
          </a:p>
        </c:txPr>
        <c:crossAx val="1016513951"/>
        <c:crosses val="autoZero"/>
        <c:auto val="1"/>
        <c:lblAlgn val="ctr"/>
        <c:lblOffset val="100"/>
        <c:noMultiLvlLbl val="0"/>
      </c:catAx>
      <c:valAx>
        <c:axId val="1016513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Century Gothic" panose="020B0502020202020204" pitchFamily="34" charset="0"/>
                <a:ea typeface="+mn-ea"/>
                <a:cs typeface="+mn-cs"/>
              </a:defRPr>
            </a:pPr>
            <a:endParaRPr lang="en-US"/>
          </a:p>
        </c:txPr>
        <c:crossAx val="10169778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7424533596369E-2"/>
          <c:y val="2.8377004713875636E-2"/>
          <c:w val="0.60566759068723319"/>
          <c:h val="0.93787322571300658"/>
        </c:manualLayout>
      </c:layout>
      <c:pieChart>
        <c:varyColors val="1"/>
        <c:ser>
          <c:idx val="0"/>
          <c:order val="0"/>
          <c:spPr>
            <a:ln>
              <a:noFill/>
            </a:ln>
          </c:spPr>
          <c:dPt>
            <c:idx val="0"/>
            <c:bubble3D val="0"/>
            <c:spPr>
              <a:solidFill>
                <a:srgbClr val="7DA3EA"/>
              </a:solidFill>
              <a:ln w="19050">
                <a:noFill/>
              </a:ln>
              <a:effectLst/>
            </c:spPr>
            <c:extLst>
              <c:ext xmlns:c16="http://schemas.microsoft.com/office/drawing/2014/chart" uri="{C3380CC4-5D6E-409C-BE32-E72D297353CC}">
                <c16:uniqueId val="{00000001-65CB-9044-BA4B-60A400E90F25}"/>
              </c:ext>
            </c:extLst>
          </c:dPt>
          <c:dPt>
            <c:idx val="1"/>
            <c:bubble3D val="0"/>
            <c:spPr>
              <a:solidFill>
                <a:srgbClr val="99B1EA"/>
              </a:solidFill>
              <a:ln w="19050">
                <a:noFill/>
              </a:ln>
              <a:effectLst/>
            </c:spPr>
            <c:extLst>
              <c:ext xmlns:c16="http://schemas.microsoft.com/office/drawing/2014/chart" uri="{C3380CC4-5D6E-409C-BE32-E72D297353CC}">
                <c16:uniqueId val="{00000003-65CB-9044-BA4B-60A400E90F25}"/>
              </c:ext>
            </c:extLst>
          </c:dPt>
          <c:dPt>
            <c:idx val="2"/>
            <c:bubble3D val="0"/>
            <c:spPr>
              <a:solidFill>
                <a:srgbClr val="B2C1EA"/>
              </a:solidFill>
              <a:ln w="19050">
                <a:noFill/>
              </a:ln>
              <a:effectLst/>
            </c:spPr>
            <c:extLst>
              <c:ext xmlns:c16="http://schemas.microsoft.com/office/drawing/2014/chart" uri="{C3380CC4-5D6E-409C-BE32-E72D297353CC}">
                <c16:uniqueId val="{00000005-65CB-9044-BA4B-60A400E90F25}"/>
              </c:ext>
            </c:extLst>
          </c:dPt>
          <c:dPt>
            <c:idx val="3"/>
            <c:bubble3D val="0"/>
            <c:spPr>
              <a:solidFill>
                <a:srgbClr val="C9D2EA"/>
              </a:solidFill>
              <a:ln w="19050">
                <a:noFill/>
              </a:ln>
              <a:effectLst/>
            </c:spPr>
            <c:extLst>
              <c:ext xmlns:c16="http://schemas.microsoft.com/office/drawing/2014/chart" uri="{C3380CC4-5D6E-409C-BE32-E72D297353CC}">
                <c16:uniqueId val="{00000007-65CB-9044-BA4B-60A400E90F25}"/>
              </c:ext>
            </c:extLst>
          </c:dPt>
          <c:dPt>
            <c:idx val="4"/>
            <c:bubble3D val="0"/>
            <c:spPr>
              <a:solidFill>
                <a:srgbClr val="D7DEEA"/>
              </a:solidFill>
              <a:ln w="19050">
                <a:noFill/>
              </a:ln>
              <a:effectLst/>
            </c:spPr>
            <c:extLst>
              <c:ext xmlns:c16="http://schemas.microsoft.com/office/drawing/2014/chart" uri="{C3380CC4-5D6E-409C-BE32-E72D297353CC}">
                <c16:uniqueId val="{00000009-65CB-9044-BA4B-60A400E90F25}"/>
              </c:ext>
            </c:extLst>
          </c:dPt>
          <c:dLbls>
            <c:dLbl>
              <c:idx val="1"/>
              <c:layout>
                <c:manualLayout>
                  <c:x val="0.13836720463937696"/>
                  <c:y val="0.23096068259026148"/>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5CB-9044-BA4B-60A400E90F25}"/>
                </c:ext>
              </c:extLst>
            </c:dLbl>
            <c:spPr>
              <a:noFill/>
              <a:ln>
                <a:noFill/>
              </a:ln>
              <a:effectLst/>
            </c:spPr>
            <c:txPr>
              <a:bodyPr rot="0" spcFirstLastPara="1" vertOverflow="ellipsis" vert="horz" wrap="square" lIns="38100" tIns="19050" rIns="38100" bIns="19050" anchor="ctr" anchorCtr="0">
                <a:spAutoFit/>
              </a:bodyPr>
              <a:lstStyle/>
              <a:p>
                <a:pPr algn="l">
                  <a:defRPr sz="1200" b="0" i="0" u="none" strike="noStrike" kern="1200" baseline="0">
                    <a:solidFill>
                      <a:schemeClr val="tx1"/>
                    </a:solidFill>
                    <a:latin typeface="Century Gothic" panose="020B0502020202020204" pitchFamily="34" charset="0"/>
                    <a:ea typeface="+mn-ea"/>
                    <a:cs typeface="+mn-cs"/>
                  </a:defRPr>
                </a:pPr>
                <a:endParaRPr lang="en-US"/>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Grant Mgmt Dashboard'!$F$36:$F$40</c:f>
              <c:strCache>
                <c:ptCount val="5"/>
                <c:pt idx="0">
                  <c:v>Federal Government</c:v>
                </c:pt>
                <c:pt idx="1">
                  <c:v>State / Local Government</c:v>
                </c:pt>
                <c:pt idx="2">
                  <c:v>Association</c:v>
                </c:pt>
                <c:pt idx="3">
                  <c:v>Corporate Foundation</c:v>
                </c:pt>
                <c:pt idx="4">
                  <c:v>Private Foundation</c:v>
                </c:pt>
              </c:strCache>
            </c:strRef>
          </c:cat>
          <c:val>
            <c:numRef>
              <c:f>'BLANK – Grant Mgmt Dashboard'!$G$36:$G$40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65CB-9044-BA4B-60A400E90F2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3B60CE"/>
              </a:solidFill>
              <a:ln>
                <a:noFill/>
              </a:ln>
              <a:effectLst/>
            </c:spPr>
            <c:extLst>
              <c:ext xmlns:c16="http://schemas.microsoft.com/office/drawing/2014/chart" uri="{C3380CC4-5D6E-409C-BE32-E72D297353CC}">
                <c16:uniqueId val="{00000001-6B7A-BA49-9382-75CB7C4DFFC1}"/>
              </c:ext>
            </c:extLst>
          </c:dPt>
          <c:dPt>
            <c:idx val="1"/>
            <c:invertIfNegative val="0"/>
            <c:bubble3D val="0"/>
            <c:spPr>
              <a:solidFill>
                <a:srgbClr val="08B7B1"/>
              </a:solidFill>
              <a:ln>
                <a:noFill/>
              </a:ln>
              <a:effectLst/>
            </c:spPr>
            <c:extLst>
              <c:ext xmlns:c16="http://schemas.microsoft.com/office/drawing/2014/chart" uri="{C3380CC4-5D6E-409C-BE32-E72D297353CC}">
                <c16:uniqueId val="{00000003-6B7A-BA49-9382-75CB7C4DFFC1}"/>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Grant Mgmt Dashboard'!$I$35:$J$35</c:f>
              <c:strCache>
                <c:ptCount val="2"/>
                <c:pt idx="0">
                  <c:v>Submitted</c:v>
                </c:pt>
                <c:pt idx="1">
                  <c:v>Approved</c:v>
                </c:pt>
              </c:strCache>
            </c:strRef>
          </c:cat>
          <c:val>
            <c:numRef>
              <c:f>'BLANK – Grant Mgmt Dashboard'!$I$36:$J$36</c:f>
              <c:numCache>
                <c:formatCode>General</c:formatCode>
                <c:ptCount val="2"/>
                <c:pt idx="0">
                  <c:v>0</c:v>
                </c:pt>
                <c:pt idx="1">
                  <c:v>0</c:v>
                </c:pt>
              </c:numCache>
            </c:numRef>
          </c:val>
          <c:extLst>
            <c:ext xmlns:c16="http://schemas.microsoft.com/office/drawing/2014/chart" uri="{C3380CC4-5D6E-409C-BE32-E72D297353CC}">
              <c16:uniqueId val="{00000004-6B7A-BA49-9382-75CB7C4DFFC1}"/>
            </c:ext>
          </c:extLst>
        </c:ser>
        <c:dLbls>
          <c:showLegendKey val="0"/>
          <c:showVal val="0"/>
          <c:showCatName val="0"/>
          <c:showSerName val="0"/>
          <c:showPercent val="0"/>
          <c:showBubbleSize val="0"/>
        </c:dLbls>
        <c:gapWidth val="10"/>
        <c:overlap val="100"/>
        <c:axId val="654772591"/>
        <c:axId val="655271071"/>
      </c:barChart>
      <c:catAx>
        <c:axId val="654772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crossAx val="655271071"/>
        <c:crosses val="autoZero"/>
        <c:auto val="1"/>
        <c:lblAlgn val="ctr"/>
        <c:lblOffset val="100"/>
        <c:noMultiLvlLbl val="0"/>
      </c:catAx>
      <c:valAx>
        <c:axId val="655271071"/>
        <c:scaling>
          <c:orientation val="minMax"/>
        </c:scaling>
        <c:delete val="1"/>
        <c:axPos val="b"/>
        <c:numFmt formatCode="General" sourceLinked="1"/>
        <c:majorTickMark val="none"/>
        <c:minorTickMark val="none"/>
        <c:tickLblPos val="nextTo"/>
        <c:crossAx val="654772591"/>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1884704171015"/>
          <c:y val="8.6956521739130432E-2"/>
          <c:w val="0.82489279954463524"/>
          <c:h val="0.82608695652173914"/>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CB866"/>
              </a:solidFill>
              <a:ln>
                <a:noFill/>
              </a:ln>
              <a:effectLst/>
            </c:spPr>
            <c:extLst>
              <c:ext xmlns:c16="http://schemas.microsoft.com/office/drawing/2014/chart" uri="{C3380CC4-5D6E-409C-BE32-E72D297353CC}">
                <c16:uniqueId val="{00000001-734A-0849-A2A0-C592D020832A}"/>
              </c:ext>
            </c:extLst>
          </c:dPt>
          <c:dPt>
            <c:idx val="1"/>
            <c:invertIfNegative val="0"/>
            <c:bubble3D val="0"/>
            <c:spPr>
              <a:solidFill>
                <a:srgbClr val="8EBC0E"/>
              </a:solidFill>
              <a:ln>
                <a:noFill/>
              </a:ln>
              <a:effectLst/>
            </c:spPr>
            <c:extLst>
              <c:ext xmlns:c16="http://schemas.microsoft.com/office/drawing/2014/chart" uri="{C3380CC4-5D6E-409C-BE32-E72D297353CC}">
                <c16:uniqueId val="{00000003-734A-0849-A2A0-C592D020832A}"/>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Century Gothic" panose="020B0502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Grant Mgmt Dashboard'!$O$35:$P$35</c:f>
              <c:strCache>
                <c:ptCount val="2"/>
                <c:pt idx="0">
                  <c:v>Goal</c:v>
                </c:pt>
                <c:pt idx="1">
                  <c:v>Granted</c:v>
                </c:pt>
              </c:strCache>
            </c:strRef>
          </c:cat>
          <c:val>
            <c:numRef>
              <c:f>'BLANK – Grant Mgmt Dashboard'!$O$36:$P$36</c:f>
              <c:numCache>
                <c:formatCode>_("$"* #,##0_);_("$"* \(#,##0\);_("$"* "-"??_);_(@_)</c:formatCode>
                <c:ptCount val="2"/>
                <c:pt idx="0">
                  <c:v>0</c:v>
                </c:pt>
                <c:pt idx="1">
                  <c:v>0</c:v>
                </c:pt>
              </c:numCache>
            </c:numRef>
          </c:val>
          <c:extLst>
            <c:ext xmlns:c16="http://schemas.microsoft.com/office/drawing/2014/chart" uri="{C3380CC4-5D6E-409C-BE32-E72D297353CC}">
              <c16:uniqueId val="{00000004-734A-0849-A2A0-C592D020832A}"/>
            </c:ext>
          </c:extLst>
        </c:ser>
        <c:dLbls>
          <c:showLegendKey val="0"/>
          <c:showVal val="0"/>
          <c:showCatName val="0"/>
          <c:showSerName val="0"/>
          <c:showPercent val="0"/>
          <c:showBubbleSize val="0"/>
        </c:dLbls>
        <c:gapWidth val="10"/>
        <c:overlap val="100"/>
        <c:axId val="654772591"/>
        <c:axId val="655271071"/>
      </c:barChart>
      <c:catAx>
        <c:axId val="654772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crossAx val="655271071"/>
        <c:crosses val="autoZero"/>
        <c:auto val="1"/>
        <c:lblAlgn val="ctr"/>
        <c:lblOffset val="100"/>
        <c:noMultiLvlLbl val="0"/>
      </c:catAx>
      <c:valAx>
        <c:axId val="655271071"/>
        <c:scaling>
          <c:orientation val="minMax"/>
        </c:scaling>
        <c:delete val="1"/>
        <c:axPos val="b"/>
        <c:numFmt formatCode="_(&quot;$&quot;* #,##0_);_(&quot;$&quot;* \(#,##0\);_(&quot;$&quot;* &quot;-&quot;??_);_(@_)" sourceLinked="1"/>
        <c:majorTickMark val="none"/>
        <c:minorTickMark val="none"/>
        <c:tickLblPos val="nextTo"/>
        <c:crossAx val="654772591"/>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091&amp;utm_source=template-excel&amp;utm_medium=content&amp;utm_campaign=Grant+Management+Pipeline+with+Dashboard-excel-12091&amp;lpa=Grant+Management+Pipeline+with+Dashboard+excel+12091"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1013434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0</xdr:col>
      <xdr:colOff>241300</xdr:colOff>
      <xdr:row>3</xdr:row>
      <xdr:rowOff>50800</xdr:rowOff>
    </xdr:from>
    <xdr:to>
      <xdr:col>5</xdr:col>
      <xdr:colOff>1435100</xdr:colOff>
      <xdr:row>5</xdr:row>
      <xdr:rowOff>1549400</xdr:rowOff>
    </xdr:to>
    <xdr:graphicFrame macro="">
      <xdr:nvGraphicFramePr>
        <xdr:cNvPr id="4" name="Chart 3">
          <a:extLst>
            <a:ext uri="{FF2B5EF4-FFF2-40B4-BE49-F238E27FC236}">
              <a16:creationId xmlns:a16="http://schemas.microsoft.com/office/drawing/2014/main" id="{E7DBD3CC-5E6E-DD3C-D917-325E7D76A4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990600</xdr:colOff>
      <xdr:row>3</xdr:row>
      <xdr:rowOff>101600</xdr:rowOff>
    </xdr:from>
    <xdr:to>
      <xdr:col>17</xdr:col>
      <xdr:colOff>774700</xdr:colOff>
      <xdr:row>7</xdr:row>
      <xdr:rowOff>38100</xdr:rowOff>
    </xdr:to>
    <xdr:graphicFrame macro="">
      <xdr:nvGraphicFramePr>
        <xdr:cNvPr id="5" name="Chart 4">
          <a:extLst>
            <a:ext uri="{FF2B5EF4-FFF2-40B4-BE49-F238E27FC236}">
              <a16:creationId xmlns:a16="http://schemas.microsoft.com/office/drawing/2014/main" id="{96C857DF-8733-3A05-7554-92AFCEC39A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5</xdr:row>
      <xdr:rowOff>57150</xdr:rowOff>
    </xdr:from>
    <xdr:to>
      <xdr:col>11</xdr:col>
      <xdr:colOff>368300</xdr:colOff>
      <xdr:row>6</xdr:row>
      <xdr:rowOff>12700</xdr:rowOff>
    </xdr:to>
    <xdr:graphicFrame macro="">
      <xdr:nvGraphicFramePr>
        <xdr:cNvPr id="6" name="Chart 5">
          <a:extLst>
            <a:ext uri="{FF2B5EF4-FFF2-40B4-BE49-F238E27FC236}">
              <a16:creationId xmlns:a16="http://schemas.microsoft.com/office/drawing/2014/main" id="{7DFFC473-69DA-19BD-CE51-82CD60D649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xdr:row>
      <xdr:rowOff>0</xdr:rowOff>
    </xdr:from>
    <xdr:to>
      <xdr:col>11</xdr:col>
      <xdr:colOff>673100</xdr:colOff>
      <xdr:row>3</xdr:row>
      <xdr:rowOff>1606550</xdr:rowOff>
    </xdr:to>
    <xdr:graphicFrame macro="">
      <xdr:nvGraphicFramePr>
        <xdr:cNvPr id="7" name="Chart 6">
          <a:extLst>
            <a:ext uri="{FF2B5EF4-FFF2-40B4-BE49-F238E27FC236}">
              <a16:creationId xmlns:a16="http://schemas.microsoft.com/office/drawing/2014/main" id="{5BA559DA-DD37-9147-B245-3341455F4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xdr:row>
      <xdr:rowOff>50800</xdr:rowOff>
    </xdr:from>
    <xdr:to>
      <xdr:col>5</xdr:col>
      <xdr:colOff>1435100</xdr:colOff>
      <xdr:row>4</xdr:row>
      <xdr:rowOff>1549400</xdr:rowOff>
    </xdr:to>
    <xdr:graphicFrame macro="">
      <xdr:nvGraphicFramePr>
        <xdr:cNvPr id="3" name="Chart 2">
          <a:extLst>
            <a:ext uri="{FF2B5EF4-FFF2-40B4-BE49-F238E27FC236}">
              <a16:creationId xmlns:a16="http://schemas.microsoft.com/office/drawing/2014/main" id="{90612091-E791-954A-8937-A14DFC6C7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990600</xdr:colOff>
      <xdr:row>2</xdr:row>
      <xdr:rowOff>101600</xdr:rowOff>
    </xdr:from>
    <xdr:to>
      <xdr:col>17</xdr:col>
      <xdr:colOff>774700</xdr:colOff>
      <xdr:row>6</xdr:row>
      <xdr:rowOff>38100</xdr:rowOff>
    </xdr:to>
    <xdr:graphicFrame macro="">
      <xdr:nvGraphicFramePr>
        <xdr:cNvPr id="4" name="Chart 3">
          <a:extLst>
            <a:ext uri="{FF2B5EF4-FFF2-40B4-BE49-F238E27FC236}">
              <a16:creationId xmlns:a16="http://schemas.microsoft.com/office/drawing/2014/main" id="{45971352-F3CF-B341-B8AD-0450F9B17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xdr:row>
      <xdr:rowOff>57150</xdr:rowOff>
    </xdr:from>
    <xdr:to>
      <xdr:col>11</xdr:col>
      <xdr:colOff>368300</xdr:colOff>
      <xdr:row>5</xdr:row>
      <xdr:rowOff>12700</xdr:rowOff>
    </xdr:to>
    <xdr:graphicFrame macro="">
      <xdr:nvGraphicFramePr>
        <xdr:cNvPr id="5" name="Chart 4">
          <a:extLst>
            <a:ext uri="{FF2B5EF4-FFF2-40B4-BE49-F238E27FC236}">
              <a16:creationId xmlns:a16="http://schemas.microsoft.com/office/drawing/2014/main" id="{224899E7-66C8-AA40-BE0A-C6F46FB53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xdr:row>
      <xdr:rowOff>0</xdr:rowOff>
    </xdr:from>
    <xdr:to>
      <xdr:col>11</xdr:col>
      <xdr:colOff>673100</xdr:colOff>
      <xdr:row>2</xdr:row>
      <xdr:rowOff>1606550</xdr:rowOff>
    </xdr:to>
    <xdr:graphicFrame macro="">
      <xdr:nvGraphicFramePr>
        <xdr:cNvPr id="6" name="Chart 5">
          <a:extLst>
            <a:ext uri="{FF2B5EF4-FFF2-40B4-BE49-F238E27FC236}">
              <a16:creationId xmlns:a16="http://schemas.microsoft.com/office/drawing/2014/main" id="{38689337-4627-B548-881E-343D57D5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091&amp;utm_source=template-excel&amp;utm_medium=content&amp;utm_campaign=Grant+Management+Pipeline+with+Dashboard-excel-12091&amp;lpa=Grant+Management+Pipeline+with+Dashboard+excel+1209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B1EA"/>
    <pageSetUpPr fitToPage="1"/>
  </sheetPr>
  <dimension ref="A1:KE1090"/>
  <sheetViews>
    <sheetView showGridLines="0" tabSelected="1" workbookViewId="0">
      <pane ySplit="1" topLeftCell="A2" activePane="bottomLeft" state="frozen"/>
      <selection pane="bottomLeft" activeCell="B47" sqref="B47:J47"/>
    </sheetView>
  </sheetViews>
  <sheetFormatPr baseColWidth="10" defaultColWidth="11" defaultRowHeight="13"/>
  <cols>
    <col min="1" max="1" width="3.33203125" style="3" customWidth="1"/>
    <col min="2" max="2" width="13.1640625" style="3" customWidth="1"/>
    <col min="3" max="3" width="8.83203125" style="3" customWidth="1"/>
    <col min="4" max="4" width="20.83203125" style="3" customWidth="1"/>
    <col min="5" max="5" width="15.83203125" style="3" customWidth="1"/>
    <col min="6" max="6" width="23.83203125" style="3" bestFit="1" customWidth="1"/>
    <col min="7" max="7" width="21.83203125" style="3" customWidth="1"/>
    <col min="8" max="8" width="10.83203125" style="3" customWidth="1"/>
    <col min="9" max="16" width="13.83203125" style="3" customWidth="1"/>
    <col min="17" max="17" width="10.83203125" style="3" customWidth="1"/>
    <col min="18" max="18" width="18.83203125" style="3" customWidth="1"/>
    <col min="19" max="19" width="25.83203125" style="3" customWidth="1"/>
    <col min="20" max="20" width="3.33203125" style="3" customWidth="1"/>
    <col min="21" max="26" width="11" style="3"/>
    <col min="27" max="27" width="9" style="3" customWidth="1"/>
    <col min="28" max="16384" width="11" style="3"/>
  </cols>
  <sheetData>
    <row r="1" spans="1:271" customFormat="1" ht="194" customHeight="1"/>
    <row r="2" spans="1:271" ht="42" customHeight="1">
      <c r="A2" s="1"/>
      <c r="B2" s="69" t="s">
        <v>79</v>
      </c>
      <c r="C2"/>
      <c r="D2"/>
      <c r="E2"/>
      <c r="F2"/>
      <c r="G2"/>
      <c r="H2"/>
      <c r="I2"/>
      <c r="J2"/>
      <c r="K2"/>
      <c r="L2"/>
      <c r="M2"/>
      <c r="N2"/>
      <c r="O2"/>
      <c r="P2"/>
      <c r="Q2"/>
      <c r="R2"/>
      <c r="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row>
    <row r="3" spans="1:271" s="11" customFormat="1" ht="31" customHeight="1">
      <c r="B3" s="57" t="s">
        <v>69</v>
      </c>
      <c r="C3" s="12"/>
      <c r="D3" s="12"/>
      <c r="E3" s="12"/>
      <c r="F3" s="12"/>
      <c r="G3" s="57" t="s">
        <v>73</v>
      </c>
      <c r="H3" s="12"/>
      <c r="I3" s="12"/>
      <c r="J3" s="12"/>
      <c r="K3" s="12"/>
      <c r="L3" s="12"/>
      <c r="M3" s="58" t="s">
        <v>70</v>
      </c>
      <c r="N3" s="12"/>
      <c r="O3" s="45"/>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row>
    <row r="4" spans="1:271" s="11" customFormat="1" ht="130" customHeight="1">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row>
    <row r="5" spans="1:271" s="11" customFormat="1" ht="31" customHeight="1">
      <c r="B5" s="44"/>
      <c r="C5" s="12"/>
      <c r="D5" s="12"/>
      <c r="E5" s="12"/>
      <c r="F5" s="12"/>
      <c r="G5" s="57" t="s">
        <v>74</v>
      </c>
      <c r="H5" s="12"/>
      <c r="I5" s="12"/>
      <c r="J5" s="12"/>
      <c r="K5" s="12"/>
      <c r="L5" s="12"/>
      <c r="M5" s="12"/>
      <c r="N5" s="12"/>
      <c r="O5" s="45"/>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row>
    <row r="6" spans="1:271" s="11" customFormat="1" ht="130" customHeight="1">
      <c r="B6" s="44"/>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row>
    <row r="7" spans="1:271" ht="20"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row>
    <row r="8" spans="1:271" ht="42" customHeight="1" thickBot="1">
      <c r="A8" s="1"/>
      <c r="B8" s="59" t="s">
        <v>8</v>
      </c>
      <c r="C8"/>
      <c r="D8"/>
      <c r="E8"/>
      <c r="F8"/>
      <c r="G8"/>
      <c r="H8"/>
      <c r="I8"/>
      <c r="J8"/>
      <c r="K8"/>
      <c r="L8"/>
      <c r="M8"/>
      <c r="N8"/>
      <c r="O8"/>
      <c r="P8"/>
      <c r="Q8"/>
      <c r="R8"/>
      <c r="S8"/>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row>
    <row r="9" spans="1:271" s="7" customFormat="1" ht="58" customHeight="1" thickTop="1">
      <c r="A9" s="6"/>
      <c r="B9" s="21" t="s">
        <v>35</v>
      </c>
      <c r="C9" s="21" t="s">
        <v>9</v>
      </c>
      <c r="D9" s="21" t="s">
        <v>36</v>
      </c>
      <c r="E9" s="21" t="s">
        <v>34</v>
      </c>
      <c r="F9" s="24" t="s">
        <v>37</v>
      </c>
      <c r="G9" s="24" t="s">
        <v>43</v>
      </c>
      <c r="H9" s="24" t="s">
        <v>44</v>
      </c>
      <c r="I9" s="29" t="s">
        <v>57</v>
      </c>
      <c r="J9" s="50" t="s">
        <v>75</v>
      </c>
      <c r="K9" s="47" t="s">
        <v>59</v>
      </c>
      <c r="L9" s="35" t="s">
        <v>60</v>
      </c>
      <c r="M9" s="36" t="s">
        <v>61</v>
      </c>
      <c r="N9" s="36" t="s">
        <v>62</v>
      </c>
      <c r="O9" s="38" t="s">
        <v>63</v>
      </c>
      <c r="P9" s="55" t="s">
        <v>64</v>
      </c>
      <c r="Q9" s="52" t="s">
        <v>65</v>
      </c>
      <c r="R9" s="40" t="s">
        <v>66</v>
      </c>
      <c r="S9" s="41" t="s">
        <v>67</v>
      </c>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row>
    <row r="10" spans="1:271" s="5" customFormat="1" ht="25" customHeight="1">
      <c r="A10" s="4"/>
      <c r="B10" s="16" t="s">
        <v>45</v>
      </c>
      <c r="C10" s="20" t="s">
        <v>10</v>
      </c>
      <c r="D10" s="16"/>
      <c r="E10" s="16"/>
      <c r="F10" s="27" t="s">
        <v>38</v>
      </c>
      <c r="G10" s="31" t="s">
        <v>51</v>
      </c>
      <c r="H10" s="26" t="s">
        <v>5</v>
      </c>
      <c r="I10" s="30" t="s">
        <v>58</v>
      </c>
      <c r="J10" s="51"/>
      <c r="K10" s="48"/>
      <c r="L10" s="33" t="s">
        <v>58</v>
      </c>
      <c r="M10" s="37" t="s">
        <v>58</v>
      </c>
      <c r="N10" s="34" t="s">
        <v>58</v>
      </c>
      <c r="O10" s="39">
        <v>610800</v>
      </c>
      <c r="P10" s="56">
        <v>0</v>
      </c>
      <c r="Q10" s="48"/>
      <c r="R10" s="16"/>
      <c r="S10" s="17"/>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row>
    <row r="11" spans="1:271" s="5" customFormat="1" ht="25" customHeight="1">
      <c r="A11" s="4"/>
      <c r="B11" s="15" t="s">
        <v>45</v>
      </c>
      <c r="C11" s="20" t="s">
        <v>11</v>
      </c>
      <c r="D11" s="15"/>
      <c r="E11" s="15"/>
      <c r="F11" s="28" t="s">
        <v>39</v>
      </c>
      <c r="G11" s="32" t="s">
        <v>51</v>
      </c>
      <c r="H11" s="26" t="s">
        <v>4</v>
      </c>
      <c r="I11" s="30" t="s">
        <v>58</v>
      </c>
      <c r="J11" s="51"/>
      <c r="K11" s="49"/>
      <c r="L11" s="33" t="s">
        <v>58</v>
      </c>
      <c r="M11" s="37" t="s">
        <v>58</v>
      </c>
      <c r="N11" s="34" t="s">
        <v>58</v>
      </c>
      <c r="O11" s="39">
        <v>672500</v>
      </c>
      <c r="P11" s="56">
        <v>0</v>
      </c>
      <c r="Q11" s="53"/>
      <c r="R11" s="18"/>
      <c r="S11" s="17"/>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row>
    <row r="12" spans="1:271" s="5" customFormat="1" ht="25" customHeight="1">
      <c r="A12" s="4"/>
      <c r="B12" s="15" t="s">
        <v>45</v>
      </c>
      <c r="C12" s="20" t="s">
        <v>12</v>
      </c>
      <c r="D12" s="15"/>
      <c r="E12" s="15"/>
      <c r="F12" s="28" t="s">
        <v>40</v>
      </c>
      <c r="G12" s="32" t="s">
        <v>51</v>
      </c>
      <c r="H12" s="26" t="s">
        <v>3</v>
      </c>
      <c r="I12" s="30" t="s">
        <v>58</v>
      </c>
      <c r="J12" s="51"/>
      <c r="K12" s="49"/>
      <c r="L12" s="33" t="s">
        <v>58</v>
      </c>
      <c r="M12" s="37" t="s">
        <v>58</v>
      </c>
      <c r="N12" s="34" t="s">
        <v>58</v>
      </c>
      <c r="O12" s="39">
        <v>414100</v>
      </c>
      <c r="P12" s="56">
        <v>0</v>
      </c>
      <c r="Q12" s="53"/>
      <c r="R12" s="18"/>
      <c r="S12" s="17"/>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row>
    <row r="13" spans="1:271" s="5" customFormat="1" ht="25" customHeight="1">
      <c r="A13" s="4"/>
      <c r="B13" s="16" t="s">
        <v>46</v>
      </c>
      <c r="C13" s="20" t="s">
        <v>13</v>
      </c>
      <c r="D13" s="16"/>
      <c r="E13" s="16"/>
      <c r="F13" s="27" t="s">
        <v>41</v>
      </c>
      <c r="G13" s="32" t="s">
        <v>51</v>
      </c>
      <c r="H13" s="26"/>
      <c r="I13" s="30" t="s">
        <v>58</v>
      </c>
      <c r="J13" s="51"/>
      <c r="K13" s="48"/>
      <c r="L13" s="33" t="s">
        <v>58</v>
      </c>
      <c r="M13" s="37" t="s">
        <v>58</v>
      </c>
      <c r="N13" s="34" t="s">
        <v>58</v>
      </c>
      <c r="O13" s="39">
        <v>367200</v>
      </c>
      <c r="P13" s="56">
        <v>0</v>
      </c>
      <c r="Q13" s="48"/>
      <c r="R13" s="16"/>
      <c r="S13" s="17"/>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row>
    <row r="14" spans="1:271" s="5" customFormat="1" ht="25" customHeight="1">
      <c r="A14" s="4"/>
      <c r="B14" s="16" t="s">
        <v>46</v>
      </c>
      <c r="C14" s="20" t="s">
        <v>14</v>
      </c>
      <c r="D14" s="15"/>
      <c r="E14" s="15"/>
      <c r="F14" s="27" t="s">
        <v>42</v>
      </c>
      <c r="G14" s="32" t="s">
        <v>51</v>
      </c>
      <c r="H14" s="26"/>
      <c r="I14" s="30" t="s">
        <v>58</v>
      </c>
      <c r="J14" s="51"/>
      <c r="K14" s="49"/>
      <c r="L14" s="33" t="s">
        <v>58</v>
      </c>
      <c r="M14" s="37" t="s">
        <v>58</v>
      </c>
      <c r="N14" s="34" t="s">
        <v>58</v>
      </c>
      <c r="O14" s="39">
        <v>138900</v>
      </c>
      <c r="P14" s="56">
        <v>0</v>
      </c>
      <c r="Q14" s="53"/>
      <c r="R14" s="18"/>
      <c r="S14" s="17"/>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row>
    <row r="15" spans="1:271" s="5" customFormat="1" ht="25" customHeight="1">
      <c r="A15" s="4"/>
      <c r="B15" s="16" t="s">
        <v>46</v>
      </c>
      <c r="C15" s="20" t="s">
        <v>15</v>
      </c>
      <c r="D15" s="15"/>
      <c r="E15" s="15"/>
      <c r="F15" s="27" t="s">
        <v>38</v>
      </c>
      <c r="G15" s="32" t="s">
        <v>52</v>
      </c>
      <c r="H15" s="26"/>
      <c r="I15" s="30" t="s">
        <v>58</v>
      </c>
      <c r="J15" s="51" t="s">
        <v>58</v>
      </c>
      <c r="K15" s="49"/>
      <c r="L15" s="33" t="s">
        <v>58</v>
      </c>
      <c r="M15" s="37" t="s">
        <v>58</v>
      </c>
      <c r="N15" s="34" t="s">
        <v>58</v>
      </c>
      <c r="O15" s="39">
        <v>29200</v>
      </c>
      <c r="P15" s="56">
        <v>0</v>
      </c>
      <c r="Q15" s="53"/>
      <c r="R15" s="18"/>
      <c r="S15" s="17"/>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row>
    <row r="16" spans="1:271" s="5" customFormat="1" ht="25" customHeight="1">
      <c r="A16" s="4"/>
      <c r="B16" s="16" t="s">
        <v>47</v>
      </c>
      <c r="C16" s="20" t="s">
        <v>16</v>
      </c>
      <c r="D16" s="16"/>
      <c r="E16" s="16"/>
      <c r="F16" s="28" t="s">
        <v>39</v>
      </c>
      <c r="G16" s="32" t="s">
        <v>52</v>
      </c>
      <c r="H16" s="26"/>
      <c r="I16" s="30" t="s">
        <v>58</v>
      </c>
      <c r="J16" s="51" t="s">
        <v>58</v>
      </c>
      <c r="K16" s="48"/>
      <c r="L16" s="33" t="s">
        <v>58</v>
      </c>
      <c r="M16" s="37" t="s">
        <v>58</v>
      </c>
      <c r="N16" s="34" t="s">
        <v>58</v>
      </c>
      <c r="O16" s="39">
        <v>102000</v>
      </c>
      <c r="P16" s="56">
        <v>0</v>
      </c>
      <c r="Q16" s="54"/>
      <c r="R16" s="19"/>
      <c r="S16" s="17"/>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row>
    <row r="17" spans="1:267" s="5" customFormat="1" ht="25" customHeight="1">
      <c r="A17" s="4"/>
      <c r="B17" s="16" t="s">
        <v>47</v>
      </c>
      <c r="C17" s="20" t="s">
        <v>17</v>
      </c>
      <c r="D17" s="16"/>
      <c r="E17" s="16"/>
      <c r="F17" s="28" t="s">
        <v>40</v>
      </c>
      <c r="G17" s="32" t="s">
        <v>52</v>
      </c>
      <c r="H17" s="26"/>
      <c r="I17" s="30" t="s">
        <v>58</v>
      </c>
      <c r="J17" s="51" t="s">
        <v>58</v>
      </c>
      <c r="K17" s="48"/>
      <c r="L17" s="33" t="s">
        <v>58</v>
      </c>
      <c r="M17" s="37" t="s">
        <v>58</v>
      </c>
      <c r="N17" s="34" t="s">
        <v>58</v>
      </c>
      <c r="O17" s="39">
        <v>378400</v>
      </c>
      <c r="P17" s="56">
        <v>0</v>
      </c>
      <c r="Q17" s="54"/>
      <c r="R17" s="19"/>
      <c r="S17" s="17"/>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row>
    <row r="18" spans="1:267" s="5" customFormat="1" ht="25" customHeight="1">
      <c r="A18" s="4"/>
      <c r="B18" s="16" t="s">
        <v>47</v>
      </c>
      <c r="C18" s="20" t="s">
        <v>18</v>
      </c>
      <c r="D18" s="16"/>
      <c r="E18" s="16"/>
      <c r="F18" s="27" t="s">
        <v>41</v>
      </c>
      <c r="G18" s="32" t="s">
        <v>53</v>
      </c>
      <c r="H18" s="26"/>
      <c r="I18" s="30" t="s">
        <v>58</v>
      </c>
      <c r="J18" s="51" t="s">
        <v>58</v>
      </c>
      <c r="K18" s="48"/>
      <c r="L18" s="33" t="s">
        <v>58</v>
      </c>
      <c r="M18" s="37" t="s">
        <v>58</v>
      </c>
      <c r="N18" s="34" t="s">
        <v>58</v>
      </c>
      <c r="O18" s="39">
        <v>832000</v>
      </c>
      <c r="P18" s="56">
        <v>0</v>
      </c>
      <c r="Q18" s="54"/>
      <c r="R18" s="19"/>
      <c r="S18" s="17"/>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row>
    <row r="19" spans="1:267" s="5" customFormat="1" ht="25" customHeight="1">
      <c r="A19" s="4"/>
      <c r="B19" s="16" t="s">
        <v>47</v>
      </c>
      <c r="C19" s="20" t="s">
        <v>19</v>
      </c>
      <c r="D19" s="16"/>
      <c r="E19" s="16"/>
      <c r="F19" s="27" t="s">
        <v>42</v>
      </c>
      <c r="G19" s="31" t="s">
        <v>53</v>
      </c>
      <c r="H19" s="26"/>
      <c r="I19" s="30" t="s">
        <v>58</v>
      </c>
      <c r="J19" s="51" t="s">
        <v>58</v>
      </c>
      <c r="K19" s="48"/>
      <c r="L19" s="33" t="s">
        <v>58</v>
      </c>
      <c r="M19" s="37" t="s">
        <v>58</v>
      </c>
      <c r="N19" s="34" t="s">
        <v>58</v>
      </c>
      <c r="O19" s="39">
        <v>60700</v>
      </c>
      <c r="P19" s="56">
        <v>0</v>
      </c>
      <c r="Q19" s="54"/>
      <c r="R19" s="19"/>
      <c r="S19" s="17"/>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row>
    <row r="20" spans="1:267" s="5" customFormat="1" ht="25" customHeight="1">
      <c r="A20" s="4"/>
      <c r="B20" s="15" t="s">
        <v>48</v>
      </c>
      <c r="C20" s="20" t="s">
        <v>20</v>
      </c>
      <c r="D20" s="16"/>
      <c r="E20" s="16"/>
      <c r="F20" s="27" t="s">
        <v>42</v>
      </c>
      <c r="G20" s="31" t="s">
        <v>55</v>
      </c>
      <c r="H20" s="26"/>
      <c r="I20" s="30" t="s">
        <v>58</v>
      </c>
      <c r="J20" s="51" t="s">
        <v>58</v>
      </c>
      <c r="K20" s="48"/>
      <c r="L20" s="33" t="s">
        <v>58</v>
      </c>
      <c r="M20" s="37" t="s">
        <v>58</v>
      </c>
      <c r="N20" s="34" t="s">
        <v>58</v>
      </c>
      <c r="O20" s="39">
        <v>544600</v>
      </c>
      <c r="P20" s="56">
        <v>544600</v>
      </c>
      <c r="Q20" s="54"/>
      <c r="R20" s="19"/>
      <c r="S20" s="17"/>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row>
    <row r="21" spans="1:267" s="5" customFormat="1" ht="25" customHeight="1">
      <c r="A21" s="4"/>
      <c r="B21" s="15" t="s">
        <v>48</v>
      </c>
      <c r="C21" s="20" t="s">
        <v>21</v>
      </c>
      <c r="D21" s="16"/>
      <c r="E21" s="16"/>
      <c r="F21" s="28" t="s">
        <v>42</v>
      </c>
      <c r="G21" s="31" t="s">
        <v>55</v>
      </c>
      <c r="H21" s="26"/>
      <c r="I21" s="30" t="s">
        <v>58</v>
      </c>
      <c r="J21" s="51" t="s">
        <v>58</v>
      </c>
      <c r="K21" s="48"/>
      <c r="L21" s="33" t="s">
        <v>58</v>
      </c>
      <c r="M21" s="37" t="s">
        <v>58</v>
      </c>
      <c r="N21" s="34" t="s">
        <v>58</v>
      </c>
      <c r="O21" s="39">
        <v>412100</v>
      </c>
      <c r="P21" s="56">
        <v>412100</v>
      </c>
      <c r="Q21" s="54"/>
      <c r="R21" s="19"/>
      <c r="S21" s="17"/>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row>
    <row r="22" spans="1:267" s="5" customFormat="1" ht="25" customHeight="1">
      <c r="A22" s="4"/>
      <c r="B22" s="15" t="s">
        <v>48</v>
      </c>
      <c r="C22" s="20" t="s">
        <v>22</v>
      </c>
      <c r="D22" s="16"/>
      <c r="E22" s="16"/>
      <c r="F22" s="28" t="s">
        <v>40</v>
      </c>
      <c r="G22" s="31" t="s">
        <v>55</v>
      </c>
      <c r="H22" s="26"/>
      <c r="I22" s="30" t="s">
        <v>58</v>
      </c>
      <c r="J22" s="51" t="s">
        <v>58</v>
      </c>
      <c r="K22" s="48"/>
      <c r="L22" s="33" t="s">
        <v>58</v>
      </c>
      <c r="M22" s="37" t="s">
        <v>58</v>
      </c>
      <c r="N22" s="34" t="s">
        <v>58</v>
      </c>
      <c r="O22" s="39">
        <v>646200</v>
      </c>
      <c r="P22" s="56">
        <v>646200</v>
      </c>
      <c r="Q22" s="54"/>
      <c r="R22" s="19"/>
      <c r="S22" s="17"/>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row>
    <row r="23" spans="1:267" s="5" customFormat="1" ht="25" customHeight="1">
      <c r="A23" s="4"/>
      <c r="B23" s="15" t="s">
        <v>48</v>
      </c>
      <c r="C23" s="20" t="s">
        <v>23</v>
      </c>
      <c r="D23" s="16"/>
      <c r="E23" s="16"/>
      <c r="F23" s="27" t="s">
        <v>38</v>
      </c>
      <c r="G23" s="32" t="s">
        <v>55</v>
      </c>
      <c r="H23" s="26"/>
      <c r="I23" s="30" t="s">
        <v>58</v>
      </c>
      <c r="J23" s="51" t="s">
        <v>58</v>
      </c>
      <c r="K23" s="48"/>
      <c r="L23" s="33" t="s">
        <v>58</v>
      </c>
      <c r="M23" s="37" t="s">
        <v>58</v>
      </c>
      <c r="N23" s="34" t="s">
        <v>58</v>
      </c>
      <c r="O23" s="39">
        <v>301800</v>
      </c>
      <c r="P23" s="56">
        <v>300000</v>
      </c>
      <c r="Q23" s="54"/>
      <c r="R23" s="19"/>
      <c r="S23" s="17"/>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row>
    <row r="24" spans="1:267" s="5" customFormat="1" ht="25" customHeight="1">
      <c r="A24" s="4"/>
      <c r="B24" s="15" t="s">
        <v>48</v>
      </c>
      <c r="C24" s="20" t="s">
        <v>24</v>
      </c>
      <c r="D24" s="16"/>
      <c r="E24" s="16"/>
      <c r="F24" s="27" t="s">
        <v>38</v>
      </c>
      <c r="G24" s="32" t="s">
        <v>55</v>
      </c>
      <c r="H24" s="26"/>
      <c r="I24" s="30" t="s">
        <v>58</v>
      </c>
      <c r="J24" s="51" t="s">
        <v>58</v>
      </c>
      <c r="K24" s="48"/>
      <c r="L24" s="33" t="s">
        <v>58</v>
      </c>
      <c r="M24" s="37" t="s">
        <v>58</v>
      </c>
      <c r="N24" s="34" t="s">
        <v>58</v>
      </c>
      <c r="O24" s="39">
        <v>378100</v>
      </c>
      <c r="P24" s="56">
        <v>250000</v>
      </c>
      <c r="Q24" s="48"/>
      <c r="R24" s="16"/>
      <c r="S24" s="17"/>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row>
    <row r="25" spans="1:267" s="5" customFormat="1" ht="25" customHeight="1">
      <c r="A25" s="4"/>
      <c r="B25" s="15" t="s">
        <v>48</v>
      </c>
      <c r="C25" s="20" t="s">
        <v>25</v>
      </c>
      <c r="D25" s="16"/>
      <c r="E25" s="16"/>
      <c r="F25" s="27" t="s">
        <v>38</v>
      </c>
      <c r="G25" s="32" t="s">
        <v>55</v>
      </c>
      <c r="H25" s="26"/>
      <c r="I25" s="30" t="s">
        <v>58</v>
      </c>
      <c r="J25" s="51" t="s">
        <v>58</v>
      </c>
      <c r="K25" s="48"/>
      <c r="L25" s="33" t="s">
        <v>58</v>
      </c>
      <c r="M25" s="37" t="s">
        <v>58</v>
      </c>
      <c r="N25" s="34" t="s">
        <v>58</v>
      </c>
      <c r="O25" s="39">
        <v>321200</v>
      </c>
      <c r="P25" s="56">
        <v>300000</v>
      </c>
      <c r="Q25" s="48"/>
      <c r="R25" s="16"/>
      <c r="S25" s="17"/>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row>
    <row r="26" spans="1:267" s="5" customFormat="1" ht="25" customHeight="1">
      <c r="A26" s="4"/>
      <c r="B26" s="16" t="s">
        <v>49</v>
      </c>
      <c r="C26" s="20" t="s">
        <v>26</v>
      </c>
      <c r="D26" s="16"/>
      <c r="E26" s="16"/>
      <c r="F26" s="28" t="s">
        <v>40</v>
      </c>
      <c r="G26" s="32" t="s">
        <v>55</v>
      </c>
      <c r="H26" s="26"/>
      <c r="I26" s="30" t="s">
        <v>58</v>
      </c>
      <c r="J26" s="51" t="s">
        <v>58</v>
      </c>
      <c r="K26" s="48"/>
      <c r="L26" s="33" t="s">
        <v>58</v>
      </c>
      <c r="M26" s="37" t="s">
        <v>58</v>
      </c>
      <c r="N26" s="34" t="s">
        <v>58</v>
      </c>
      <c r="O26" s="39">
        <v>464200</v>
      </c>
      <c r="P26" s="56">
        <v>200000</v>
      </c>
      <c r="Q26" s="48"/>
      <c r="R26" s="16"/>
      <c r="S26" s="17"/>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row>
    <row r="27" spans="1:267" s="5" customFormat="1" ht="25" customHeight="1">
      <c r="A27" s="4"/>
      <c r="B27" s="16" t="s">
        <v>49</v>
      </c>
      <c r="C27" s="20" t="s">
        <v>27</v>
      </c>
      <c r="D27" s="16"/>
      <c r="E27" s="16"/>
      <c r="F27" s="28" t="s">
        <v>40</v>
      </c>
      <c r="G27" s="32" t="s">
        <v>55</v>
      </c>
      <c r="H27" s="26"/>
      <c r="I27" s="30" t="s">
        <v>58</v>
      </c>
      <c r="J27" s="51" t="s">
        <v>58</v>
      </c>
      <c r="K27" s="48"/>
      <c r="L27" s="33" t="s">
        <v>58</v>
      </c>
      <c r="M27" s="37" t="s">
        <v>58</v>
      </c>
      <c r="N27" s="34" t="s">
        <v>58</v>
      </c>
      <c r="O27" s="39">
        <v>539500</v>
      </c>
      <c r="P27" s="56">
        <v>539500</v>
      </c>
      <c r="Q27" s="48"/>
      <c r="R27" s="16"/>
      <c r="S27" s="17"/>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row>
    <row r="28" spans="1:267" s="5" customFormat="1" ht="25" customHeight="1">
      <c r="A28" s="4"/>
      <c r="B28" s="16" t="s">
        <v>49</v>
      </c>
      <c r="C28" s="20" t="s">
        <v>28</v>
      </c>
      <c r="D28" s="16"/>
      <c r="E28" s="16"/>
      <c r="F28" s="27" t="s">
        <v>41</v>
      </c>
      <c r="G28" s="32" t="s">
        <v>55</v>
      </c>
      <c r="H28" s="26"/>
      <c r="I28" s="30" t="s">
        <v>58</v>
      </c>
      <c r="J28" s="51" t="s">
        <v>58</v>
      </c>
      <c r="K28" s="48"/>
      <c r="L28" s="33" t="s">
        <v>58</v>
      </c>
      <c r="M28" s="37" t="s">
        <v>58</v>
      </c>
      <c r="N28" s="34" t="s">
        <v>58</v>
      </c>
      <c r="O28" s="39">
        <v>745100</v>
      </c>
      <c r="P28" s="56">
        <v>650000</v>
      </c>
      <c r="Q28" s="48"/>
      <c r="R28" s="16"/>
      <c r="S28" s="17"/>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row>
    <row r="29" spans="1:267" s="5" customFormat="1" ht="25" customHeight="1">
      <c r="A29" s="4"/>
      <c r="B29" s="16" t="s">
        <v>49</v>
      </c>
      <c r="C29" s="20" t="s">
        <v>29</v>
      </c>
      <c r="D29" s="16"/>
      <c r="E29" s="16"/>
      <c r="F29" s="27" t="s">
        <v>41</v>
      </c>
      <c r="G29" s="32" t="s">
        <v>55</v>
      </c>
      <c r="H29" s="26"/>
      <c r="I29" s="30" t="s">
        <v>58</v>
      </c>
      <c r="J29" s="51" t="s">
        <v>58</v>
      </c>
      <c r="K29" s="48"/>
      <c r="L29" s="33" t="s">
        <v>58</v>
      </c>
      <c r="M29" s="37" t="s">
        <v>58</v>
      </c>
      <c r="N29" s="34" t="s">
        <v>58</v>
      </c>
      <c r="O29" s="39">
        <v>557600</v>
      </c>
      <c r="P29" s="56">
        <v>500000</v>
      </c>
      <c r="Q29" s="48"/>
      <c r="R29" s="16"/>
      <c r="S29" s="17"/>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row>
    <row r="30" spans="1:267" s="5" customFormat="1" ht="25" customHeight="1">
      <c r="A30" s="4"/>
      <c r="B30" s="16" t="s">
        <v>49</v>
      </c>
      <c r="C30" s="20" t="s">
        <v>30</v>
      </c>
      <c r="D30" s="16"/>
      <c r="E30" s="16"/>
      <c r="F30" s="27" t="s">
        <v>38</v>
      </c>
      <c r="G30" s="32" t="s">
        <v>55</v>
      </c>
      <c r="H30" s="26"/>
      <c r="I30" s="30" t="s">
        <v>58</v>
      </c>
      <c r="J30" s="51" t="s">
        <v>58</v>
      </c>
      <c r="K30" s="48"/>
      <c r="L30" s="33" t="s">
        <v>58</v>
      </c>
      <c r="M30" s="37" t="s">
        <v>58</v>
      </c>
      <c r="N30" s="34" t="s">
        <v>58</v>
      </c>
      <c r="O30" s="39">
        <v>350500</v>
      </c>
      <c r="P30" s="56">
        <v>350500</v>
      </c>
      <c r="Q30" s="48"/>
      <c r="R30" s="16"/>
      <c r="S30" s="17"/>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row>
    <row r="31" spans="1:267" s="5" customFormat="1" ht="25" customHeight="1">
      <c r="A31" s="4"/>
      <c r="B31" s="16" t="s">
        <v>50</v>
      </c>
      <c r="C31" s="20" t="s">
        <v>31</v>
      </c>
      <c r="D31" s="16"/>
      <c r="E31" s="16"/>
      <c r="F31" s="28" t="s">
        <v>39</v>
      </c>
      <c r="G31" s="31" t="s">
        <v>54</v>
      </c>
      <c r="H31" s="26"/>
      <c r="I31" s="30" t="s">
        <v>58</v>
      </c>
      <c r="J31" s="51" t="s">
        <v>58</v>
      </c>
      <c r="K31" s="48"/>
      <c r="L31" s="33" t="s">
        <v>58</v>
      </c>
      <c r="M31" s="37" t="s">
        <v>58</v>
      </c>
      <c r="N31" s="34" t="s">
        <v>58</v>
      </c>
      <c r="O31" s="39">
        <v>94800</v>
      </c>
      <c r="P31" s="56">
        <v>0</v>
      </c>
      <c r="Q31" s="48"/>
      <c r="R31" s="16"/>
      <c r="S31" s="17"/>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row>
    <row r="32" spans="1:267" s="5" customFormat="1" ht="25" customHeight="1">
      <c r="A32" s="4"/>
      <c r="B32" s="16" t="s">
        <v>50</v>
      </c>
      <c r="C32" s="20" t="s">
        <v>32</v>
      </c>
      <c r="D32" s="16"/>
      <c r="E32" s="16"/>
      <c r="F32" s="28" t="s">
        <v>40</v>
      </c>
      <c r="G32" s="31" t="s">
        <v>54</v>
      </c>
      <c r="H32" s="26"/>
      <c r="I32" s="30" t="s">
        <v>58</v>
      </c>
      <c r="J32" s="51" t="s">
        <v>58</v>
      </c>
      <c r="K32" s="48"/>
      <c r="L32" s="33" t="s">
        <v>58</v>
      </c>
      <c r="M32" s="37" t="s">
        <v>58</v>
      </c>
      <c r="N32" s="34" t="s">
        <v>58</v>
      </c>
      <c r="O32" s="39">
        <v>500300</v>
      </c>
      <c r="P32" s="56">
        <v>0</v>
      </c>
      <c r="Q32" s="48"/>
      <c r="R32" s="16"/>
      <c r="S32" s="17"/>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row>
    <row r="33" spans="1:267" s="5" customFormat="1" ht="25" customHeight="1">
      <c r="A33" s="4"/>
      <c r="B33" s="16" t="s">
        <v>50</v>
      </c>
      <c r="C33" s="20" t="s">
        <v>33</v>
      </c>
      <c r="D33" s="16"/>
      <c r="E33" s="16"/>
      <c r="F33" s="27" t="s">
        <v>41</v>
      </c>
      <c r="G33" s="31" t="s">
        <v>56</v>
      </c>
      <c r="H33" s="26"/>
      <c r="I33" s="30" t="s">
        <v>58</v>
      </c>
      <c r="J33" s="51" t="s">
        <v>58</v>
      </c>
      <c r="K33" s="48"/>
      <c r="L33" s="33" t="s">
        <v>58</v>
      </c>
      <c r="M33" s="37" t="s">
        <v>58</v>
      </c>
      <c r="N33" s="34" t="s">
        <v>58</v>
      </c>
      <c r="O33" s="39">
        <v>95700</v>
      </c>
      <c r="P33" s="56">
        <v>95700</v>
      </c>
      <c r="Q33" s="48"/>
      <c r="R33" s="16"/>
      <c r="S33" s="17"/>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row>
    <row r="34" spans="1:267" ht="2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row>
    <row r="35" spans="1:267" ht="41" customHeight="1">
      <c r="A35" s="1"/>
      <c r="B35" s="60" t="s">
        <v>68</v>
      </c>
      <c r="C35" s="61"/>
      <c r="D35" s="61"/>
      <c r="E35" s="61"/>
      <c r="F35" s="61"/>
      <c r="G35" s="61"/>
      <c r="H35" s="61"/>
      <c r="I35" s="61"/>
      <c r="J35" s="61"/>
      <c r="K35" s="61"/>
      <c r="L35" s="61"/>
      <c r="M35" s="61"/>
      <c r="N35" s="61"/>
      <c r="O35" s="61"/>
      <c r="P35" s="61"/>
      <c r="Q35" s="61"/>
      <c r="R35" s="61"/>
      <c r="S35" s="6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row>
    <row r="36" spans="1:267" ht="35" customHeight="1" thickBot="1">
      <c r="A36" s="1"/>
      <c r="B36" s="43" t="s">
        <v>35</v>
      </c>
      <c r="C36" s="42"/>
      <c r="D36" s="43" t="s">
        <v>37</v>
      </c>
      <c r="E36" s="42"/>
      <c r="F36" s="43" t="s">
        <v>72</v>
      </c>
      <c r="G36" s="42"/>
      <c r="H36" s="1"/>
      <c r="I36" s="46" t="s">
        <v>47</v>
      </c>
      <c r="J36" s="46" t="s">
        <v>2</v>
      </c>
      <c r="L36" s="43" t="s">
        <v>71</v>
      </c>
      <c r="M36" s="42"/>
      <c r="N36" s="1"/>
      <c r="O36" s="46" t="s">
        <v>76</v>
      </c>
      <c r="P36" s="46" t="s">
        <v>77</v>
      </c>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row>
    <row r="37" spans="1:267" ht="35" customHeight="1" thickTop="1">
      <c r="A37" s="1"/>
      <c r="B37" s="63" t="str">
        <f>'Dropdown Keys - Do Not Delete -'!B3</f>
        <v>Prospect</v>
      </c>
      <c r="C37" s="64">
        <f>IFERROR(COUNTIF($B$10:$B$33,B37),"")</f>
        <v>3</v>
      </c>
      <c r="D37" s="65" t="str">
        <f>'Dropdown Keys - Do Not Delete -'!D3</f>
        <v>Federal Government</v>
      </c>
      <c r="E37" s="64">
        <f>IFERROR(COUNTIF($F$10:$F$33,D37),"")</f>
        <v>6</v>
      </c>
      <c r="F37" s="65" t="str">
        <f>'Dropdown Keys - Do Not Delete -'!D3</f>
        <v>Federal Government</v>
      </c>
      <c r="G37" s="64">
        <f t="shared" ref="G37:G45" si="0">COUNTIFS($F$10:$F$33, F37, $G$10:$G$33, "*Funded*")</f>
        <v>4</v>
      </c>
      <c r="H37" s="1"/>
      <c r="I37" s="66" cm="1">
        <f t="array" ref="I37">SUMPRODUCT(--(J10:J33&lt;&gt;""))</f>
        <v>19</v>
      </c>
      <c r="J37" s="64">
        <f>IFERROR(SUM(G37:G45),"")</f>
        <v>12</v>
      </c>
      <c r="K37" s="1"/>
      <c r="L37" s="63" t="str">
        <f>'Dropdown Keys - Do Not Delete -'!F3</f>
        <v>Research</v>
      </c>
      <c r="M37" s="64">
        <f>IFERROR(COUNTIF($G$10:$G$33,L37),"")</f>
        <v>5</v>
      </c>
      <c r="N37" s="1"/>
      <c r="O37" s="67">
        <f>SUM(O10:O33)</f>
        <v>9557500</v>
      </c>
      <c r="P37" s="68">
        <f>SUM(P10:P33)</f>
        <v>4788600</v>
      </c>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row>
    <row r="38" spans="1:267" ht="35" customHeight="1">
      <c r="A38" s="1"/>
      <c r="B38" s="16" t="str">
        <f>'Dropdown Keys - Do Not Delete -'!B4</f>
        <v>Active</v>
      </c>
      <c r="C38" s="62">
        <f t="shared" ref="C38:C45" si="1">IFERROR(COUNTIF($B$10:$B$33,B38),"")</f>
        <v>3</v>
      </c>
      <c r="D38" s="48" t="str">
        <f>'Dropdown Keys - Do Not Delete -'!D4</f>
        <v>State / Local Government</v>
      </c>
      <c r="E38" s="62">
        <f t="shared" ref="E38:E45" si="2">IFERROR(COUNTIF($F$10:$F$33,D38),"")</f>
        <v>3</v>
      </c>
      <c r="F38" s="48" t="str">
        <f>'Dropdown Keys - Do Not Delete -'!D4</f>
        <v>State / Local Government</v>
      </c>
      <c r="G38" s="62">
        <f t="shared" si="0"/>
        <v>0</v>
      </c>
      <c r="H38" s="1"/>
      <c r="I38" s="1"/>
      <c r="J38" s="1"/>
      <c r="K38" s="1"/>
      <c r="L38" s="16" t="str">
        <f>'Dropdown Keys - Do Not Delete -'!F4</f>
        <v>Application Submitted</v>
      </c>
      <c r="M38" s="62">
        <f t="shared" ref="M38:M45" si="3">IFERROR(COUNTIF($G$10:$G$33,L38),"")</f>
        <v>3</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row>
    <row r="39" spans="1:267" ht="35" customHeight="1">
      <c r="A39" s="1"/>
      <c r="B39" s="16" t="str">
        <f>'Dropdown Keys - Do Not Delete -'!B5</f>
        <v>Submitted</v>
      </c>
      <c r="C39" s="62">
        <f t="shared" si="1"/>
        <v>4</v>
      </c>
      <c r="D39" s="48" t="str">
        <f>'Dropdown Keys - Do Not Delete -'!D5</f>
        <v>Association</v>
      </c>
      <c r="E39" s="62">
        <f t="shared" si="2"/>
        <v>6</v>
      </c>
      <c r="F39" s="48" t="str">
        <f>'Dropdown Keys - Do Not Delete -'!D5</f>
        <v>Association</v>
      </c>
      <c r="G39" s="62">
        <f t="shared" si="0"/>
        <v>3</v>
      </c>
      <c r="H39" s="1"/>
      <c r="J39" s="1"/>
      <c r="L39" s="16" t="str">
        <f>'Dropdown Keys - Do Not Delete -'!F5</f>
        <v>Under Review</v>
      </c>
      <c r="M39" s="62">
        <f t="shared" si="3"/>
        <v>2</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row>
    <row r="40" spans="1:267" ht="35" customHeight="1">
      <c r="A40" s="1"/>
      <c r="B40" s="16" t="str">
        <f>'Dropdown Keys - Do Not Delete -'!B6</f>
        <v>Awarded</v>
      </c>
      <c r="C40" s="62">
        <f t="shared" si="1"/>
        <v>6</v>
      </c>
      <c r="D40" s="48" t="str">
        <f>'Dropdown Keys - Do Not Delete -'!D6</f>
        <v>Corporate Foundation</v>
      </c>
      <c r="E40" s="62">
        <f>IFERROR(COUNTIF($F$10:$F$33,D40),"")</f>
        <v>5</v>
      </c>
      <c r="F40" s="48" t="str">
        <f>'Dropdown Keys - Do Not Delete -'!D6</f>
        <v>Corporate Foundation</v>
      </c>
      <c r="G40" s="62">
        <f t="shared" si="0"/>
        <v>3</v>
      </c>
      <c r="H40" s="1"/>
      <c r="I40" s="1"/>
      <c r="J40" s="1"/>
      <c r="K40" s="1"/>
      <c r="L40" s="16" t="str">
        <f>'Dropdown Keys - Do Not Delete -'!F6</f>
        <v>Denied</v>
      </c>
      <c r="M40" s="62">
        <f t="shared" si="3"/>
        <v>2</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row>
    <row r="41" spans="1:267" ht="35" customHeight="1">
      <c r="A41" s="1"/>
      <c r="B41" s="16" t="str">
        <f>'Dropdown Keys - Do Not Delete -'!B7</f>
        <v>Funded</v>
      </c>
      <c r="C41" s="62">
        <f t="shared" si="1"/>
        <v>5</v>
      </c>
      <c r="D41" s="48" t="str">
        <f>'Dropdown Keys - Do Not Delete -'!D7</f>
        <v>Private Foundation</v>
      </c>
      <c r="E41" s="62">
        <f>IFERROR(COUNTIF($F$10:$F$33,D41),"")</f>
        <v>4</v>
      </c>
      <c r="F41" s="48" t="str">
        <f>'Dropdown Keys - Do Not Delete -'!D7</f>
        <v>Private Foundation</v>
      </c>
      <c r="G41" s="62">
        <f t="shared" si="0"/>
        <v>2</v>
      </c>
      <c r="H41" s="1"/>
      <c r="I41" s="1"/>
      <c r="J41" s="1"/>
      <c r="K41" s="1"/>
      <c r="L41" s="16" t="str">
        <f>'Dropdown Keys - Do Not Delete -'!F7</f>
        <v>Funded – Active</v>
      </c>
      <c r="M41" s="62">
        <f t="shared" si="3"/>
        <v>11</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row>
    <row r="42" spans="1:267" ht="35" customHeight="1">
      <c r="A42" s="1"/>
      <c r="B42" s="16" t="str">
        <f>'Dropdown Keys - Do Not Delete -'!B8</f>
        <v>Closed</v>
      </c>
      <c r="C42" s="62">
        <f t="shared" si="1"/>
        <v>3</v>
      </c>
      <c r="D42" s="48">
        <f>'Dropdown Keys - Do Not Delete -'!D8</f>
        <v>0</v>
      </c>
      <c r="E42" s="62">
        <f t="shared" si="2"/>
        <v>0</v>
      </c>
      <c r="F42" s="48">
        <f>'Dropdown Keys - Do Not Delete -'!D8</f>
        <v>0</v>
      </c>
      <c r="G42" s="62">
        <f t="shared" si="0"/>
        <v>0</v>
      </c>
      <c r="H42" s="1"/>
      <c r="I42" s="1"/>
      <c r="J42" s="1"/>
      <c r="K42" s="1"/>
      <c r="L42" s="16" t="str">
        <f>'Dropdown Keys - Do Not Delete -'!F8</f>
        <v>Funded – Closed</v>
      </c>
      <c r="M42" s="62">
        <f t="shared" si="3"/>
        <v>1</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row>
    <row r="43" spans="1:267" ht="35" customHeight="1">
      <c r="A43" s="1"/>
      <c r="B43" s="16">
        <f>'Dropdown Keys - Do Not Delete -'!B9</f>
        <v>0</v>
      </c>
      <c r="C43" s="62">
        <f t="shared" si="1"/>
        <v>0</v>
      </c>
      <c r="D43" s="48">
        <f>'Dropdown Keys - Do Not Delete -'!D9</f>
        <v>0</v>
      </c>
      <c r="E43" s="62">
        <f t="shared" si="2"/>
        <v>0</v>
      </c>
      <c r="F43" s="48">
        <f>'Dropdown Keys - Do Not Delete -'!D9</f>
        <v>0</v>
      </c>
      <c r="G43" s="62">
        <f t="shared" si="0"/>
        <v>0</v>
      </c>
      <c r="H43" s="1"/>
      <c r="I43" s="1"/>
      <c r="J43" s="1"/>
      <c r="K43" s="1"/>
      <c r="L43" s="16">
        <f>'Dropdown Keys - Do Not Delete -'!F9</f>
        <v>0</v>
      </c>
      <c r="M43" s="62">
        <f t="shared" si="3"/>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row>
    <row r="44" spans="1:267" ht="35" customHeight="1">
      <c r="A44" s="1"/>
      <c r="B44" s="16">
        <f>'Dropdown Keys - Do Not Delete -'!B10</f>
        <v>0</v>
      </c>
      <c r="C44" s="62">
        <f t="shared" si="1"/>
        <v>0</v>
      </c>
      <c r="D44" s="48">
        <f>'Dropdown Keys - Do Not Delete -'!D10</f>
        <v>0</v>
      </c>
      <c r="E44" s="62">
        <f t="shared" si="2"/>
        <v>0</v>
      </c>
      <c r="F44" s="48">
        <f>'Dropdown Keys - Do Not Delete -'!D10</f>
        <v>0</v>
      </c>
      <c r="G44" s="62">
        <f t="shared" si="0"/>
        <v>0</v>
      </c>
      <c r="H44" s="1"/>
      <c r="I44" s="1"/>
      <c r="J44" s="1"/>
      <c r="K44" s="1"/>
      <c r="L44" s="16">
        <f>'Dropdown Keys - Do Not Delete -'!F10</f>
        <v>0</v>
      </c>
      <c r="M44" s="62">
        <f t="shared" si="3"/>
        <v>0</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row>
    <row r="45" spans="1:267" ht="35" customHeight="1">
      <c r="A45" s="1"/>
      <c r="B45" s="16">
        <f>'Dropdown Keys - Do Not Delete -'!B11</f>
        <v>0</v>
      </c>
      <c r="C45" s="62">
        <f t="shared" si="1"/>
        <v>0</v>
      </c>
      <c r="D45" s="48">
        <f>'Dropdown Keys - Do Not Delete -'!D11</f>
        <v>0</v>
      </c>
      <c r="E45" s="62">
        <f t="shared" si="2"/>
        <v>0</v>
      </c>
      <c r="F45" s="48">
        <f>'Dropdown Keys - Do Not Delete -'!D11</f>
        <v>0</v>
      </c>
      <c r="G45" s="62">
        <f t="shared" si="0"/>
        <v>0</v>
      </c>
      <c r="H45" s="1"/>
      <c r="I45" s="1"/>
      <c r="J45" s="1"/>
      <c r="K45" s="1"/>
      <c r="L45" s="16">
        <f>'Dropdown Keys - Do Not Delete -'!F11</f>
        <v>0</v>
      </c>
      <c r="M45" s="62">
        <f t="shared" si="3"/>
        <v>0</v>
      </c>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row>
    <row r="46" spans="1:26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row>
    <row r="47" spans="1:267" customFormat="1" ht="50" customHeight="1">
      <c r="B47" s="70" t="s">
        <v>0</v>
      </c>
      <c r="C47" s="70"/>
      <c r="D47" s="70"/>
      <c r="E47" s="70"/>
      <c r="F47" s="70"/>
      <c r="G47" s="70"/>
      <c r="H47" s="70"/>
      <c r="I47" s="70"/>
      <c r="J47" s="70"/>
      <c r="K47" s="1"/>
      <c r="L47" s="1"/>
      <c r="M47" s="1"/>
      <c r="N47" s="1"/>
      <c r="O47" s="1"/>
      <c r="P47" s="1"/>
      <c r="Q47" s="1"/>
      <c r="R47" s="1"/>
      <c r="S47" s="1"/>
    </row>
    <row r="48" spans="1:26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row>
    <row r="49" spans="1:26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row>
    <row r="50" spans="1:26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row>
    <row r="51" spans="1:26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row>
    <row r="52" spans="1:26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row>
    <row r="53" spans="1:26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row>
    <row r="54" spans="1:26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row>
    <row r="55" spans="1:26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row>
    <row r="56" spans="1:26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row>
    <row r="57" spans="1:26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row>
    <row r="58" spans="1:26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row>
    <row r="59" spans="1:26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row>
    <row r="60" spans="1:26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row>
    <row r="61" spans="1:26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row>
    <row r="62" spans="1:26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row>
    <row r="63" spans="1:26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row>
    <row r="64" spans="1:26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row>
    <row r="65" spans="1:26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row>
    <row r="66" spans="1:26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row>
    <row r="67" spans="1:26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row>
    <row r="68" spans="1:26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row>
    <row r="69" spans="1:26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row>
    <row r="70" spans="1:26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row>
    <row r="71" spans="1:26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row>
    <row r="72" spans="1:26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row>
    <row r="73" spans="1:26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row>
    <row r="74" spans="1:26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row>
    <row r="75" spans="1:26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row>
    <row r="76" spans="1:26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row>
    <row r="77" spans="1:26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row>
    <row r="78" spans="1:26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row>
    <row r="79" spans="1:26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row>
    <row r="80" spans="1:26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row>
    <row r="81" spans="1:26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row>
    <row r="82" spans="1:26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row>
    <row r="83" spans="1:26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row>
    <row r="84" spans="1:26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row>
    <row r="85" spans="1:26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row>
    <row r="86" spans="1:26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row>
    <row r="87" spans="1:26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row>
    <row r="88" spans="1:26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row>
    <row r="89" spans="1:26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row>
    <row r="90" spans="1:26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row>
    <row r="91" spans="1:26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row>
    <row r="92" spans="1:26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row>
    <row r="93" spans="1:26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row>
    <row r="94" spans="1:26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row>
    <row r="95" spans="1:26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row>
    <row r="96" spans="1:26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row>
    <row r="97" spans="1:26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row>
    <row r="98" spans="1:26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row>
    <row r="99" spans="1:26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row>
    <row r="100" spans="1:26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row>
    <row r="101" spans="1:26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row>
    <row r="102" spans="1:26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row>
    <row r="103" spans="1:26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row>
    <row r="104" spans="1:26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row>
    <row r="105" spans="1:26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row>
    <row r="106" spans="1:26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row>
    <row r="107" spans="1:26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row>
    <row r="108" spans="1:26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row>
    <row r="109" spans="1:26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row>
    <row r="110" spans="1:26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row>
    <row r="111" spans="1:26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row>
    <row r="112" spans="1:26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row>
    <row r="113" spans="1:26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row>
    <row r="114" spans="1:26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row>
    <row r="115" spans="1:26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row>
    <row r="116" spans="1:26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row>
    <row r="117" spans="1:26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row>
    <row r="118" spans="1:26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row>
    <row r="119" spans="1:26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row>
    <row r="120" spans="1:26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row>
    <row r="121" spans="1:26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row>
    <row r="122" spans="1:26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row>
    <row r="123" spans="1:26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row>
    <row r="124" spans="1:26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row>
    <row r="125" spans="1:26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row>
    <row r="126" spans="1:26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row>
    <row r="127" spans="1:26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row>
    <row r="128" spans="1:26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row>
    <row r="129" spans="1:26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row>
    <row r="130" spans="1:26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row>
    <row r="131" spans="1:26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row>
    <row r="132" spans="1:26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row>
    <row r="133" spans="1:26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row>
    <row r="134" spans="1:26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row>
    <row r="135" spans="1:26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row>
    <row r="136" spans="1:26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row>
    <row r="137" spans="1:26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row>
    <row r="138" spans="1:26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row>
    <row r="139" spans="1:26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row>
    <row r="140" spans="1:26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row>
    <row r="141" spans="1:26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row>
    <row r="142" spans="1:26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row>
    <row r="143" spans="1:26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row>
    <row r="144" spans="1:26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row>
    <row r="145" spans="1:26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row>
    <row r="146" spans="1:26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row>
    <row r="147" spans="1:26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row>
    <row r="148" spans="1:26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row>
    <row r="149" spans="1:26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row>
    <row r="150" spans="1:26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row>
    <row r="151" spans="1:26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row>
    <row r="152" spans="1:26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row>
    <row r="153" spans="1:26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row>
    <row r="154" spans="1:26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row>
    <row r="155" spans="1:26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row>
    <row r="156" spans="1:26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row>
    <row r="157" spans="1:26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row>
    <row r="158" spans="1:26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row>
    <row r="159" spans="1:26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row>
    <row r="160" spans="1:26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row>
    <row r="161" spans="1:26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row>
    <row r="162" spans="1:26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row>
    <row r="163" spans="1:26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row>
    <row r="164" spans="1:26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row>
    <row r="165" spans="1:26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row>
    <row r="166" spans="1:26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row>
    <row r="167" spans="1:2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row>
    <row r="168" spans="1:26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row>
    <row r="169" spans="1:26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row>
    <row r="170" spans="1:26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row>
    <row r="171" spans="1:26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row>
    <row r="172" spans="1:26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row>
    <row r="173" spans="1:26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row>
    <row r="174" spans="1:26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row>
    <row r="175" spans="1:26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row>
    <row r="176" spans="1:26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row>
    <row r="177" spans="1:26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row>
    <row r="178" spans="1:26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row>
    <row r="179" spans="1:26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row>
    <row r="180" spans="1:26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row>
    <row r="181" spans="1:26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row>
    <row r="182" spans="1:26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row>
    <row r="183" spans="1:26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row>
    <row r="184" spans="1:26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row>
    <row r="185" spans="1:26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row>
    <row r="186" spans="1:26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row>
    <row r="187" spans="1:26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row>
    <row r="188" spans="1:26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row>
    <row r="189" spans="1:26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row>
    <row r="190" spans="1:26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row>
    <row r="191" spans="1:26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row>
    <row r="192" spans="1:26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row>
    <row r="193" spans="1:26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row>
    <row r="194" spans="1:26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row>
    <row r="195" spans="1:26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row>
    <row r="196" spans="1:26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row>
    <row r="197" spans="1:26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row>
    <row r="198" spans="1:26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row>
    <row r="199" spans="1:26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row>
    <row r="200" spans="1:26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row>
    <row r="201" spans="1:26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row>
    <row r="202" spans="1:26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row>
    <row r="203" spans="1:26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row>
    <row r="204" spans="1:26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row>
    <row r="205" spans="1:26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row>
    <row r="206" spans="1:26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row>
    <row r="207" spans="1:26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row>
    <row r="208" spans="1:26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row>
    <row r="209" spans="1:26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row>
    <row r="210" spans="1:26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row>
    <row r="211" spans="1:26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row>
    <row r="212" spans="1:26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row>
    <row r="213" spans="1:26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row>
    <row r="214" spans="1:26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row>
    <row r="215" spans="1:26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row>
    <row r="216" spans="1:26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row>
    <row r="217" spans="1:26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row>
    <row r="218" spans="1:26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row>
    <row r="219" spans="1:26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row>
    <row r="220" spans="1:26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row>
    <row r="221" spans="1:26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row>
    <row r="222" spans="1:26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row>
    <row r="223" spans="1:26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row>
    <row r="224" spans="1:26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row>
    <row r="225" spans="1:26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row>
    <row r="226" spans="1:26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row>
    <row r="227" spans="1:26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row>
    <row r="228" spans="1:26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row>
    <row r="229" spans="1:26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row>
    <row r="230" spans="1:26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row>
    <row r="231" spans="1:26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row>
    <row r="232" spans="1:26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row>
    <row r="233" spans="1:26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row>
    <row r="234" spans="1:26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row>
    <row r="235" spans="1:26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row>
    <row r="236" spans="1:26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row>
    <row r="237" spans="1:26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row>
    <row r="238" spans="1:26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row>
    <row r="239" spans="1:26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row>
    <row r="240" spans="1:26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row>
    <row r="241" spans="1:26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row>
    <row r="242" spans="1:26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row>
    <row r="243" spans="1:26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row>
    <row r="244" spans="1:26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row>
    <row r="245" spans="1:26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row>
    <row r="246" spans="1:26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row>
    <row r="247" spans="1:26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row>
    <row r="248" spans="1:26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row>
    <row r="249" spans="1:26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row>
    <row r="250" spans="1:26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row>
    <row r="251" spans="1:26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row>
    <row r="252" spans="1:26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row>
    <row r="253" spans="1:26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row>
    <row r="254" spans="1:26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row>
    <row r="255" spans="1:26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row>
    <row r="256" spans="1:26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row>
    <row r="257" spans="1:26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row>
    <row r="258" spans="1:26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row>
    <row r="259" spans="1:26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row>
    <row r="260" spans="1:26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row>
    <row r="261" spans="1:26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row>
    <row r="262" spans="1:26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row>
    <row r="263" spans="1:26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row>
    <row r="264" spans="1:26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row>
    <row r="265" spans="1:26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row>
    <row r="266" spans="1:26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row>
    <row r="267" spans="1: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row>
    <row r="268" spans="1:26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row>
    <row r="269" spans="1:26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row>
    <row r="270" spans="1:26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row>
    <row r="271" spans="1:26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row>
    <row r="272" spans="1:26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row>
    <row r="273" spans="1:26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row>
    <row r="274" spans="1:26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row>
    <row r="275" spans="1:26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row>
    <row r="276" spans="1:26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row>
    <row r="277" spans="1:26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row>
    <row r="278" spans="1:26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row>
    <row r="279" spans="1:26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row>
    <row r="280" spans="1:26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row>
    <row r="281" spans="1:26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row>
    <row r="282" spans="1:26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row>
    <row r="283" spans="1:26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row>
    <row r="284" spans="1:26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row>
    <row r="285" spans="1:26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row>
    <row r="286" spans="1:26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row>
    <row r="287" spans="1:26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row>
    <row r="288" spans="1:26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row>
    <row r="289" spans="1:26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row>
    <row r="290" spans="1:26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row>
    <row r="291" spans="1:26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row>
    <row r="292" spans="1:26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row>
    <row r="293" spans="1:26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row>
    <row r="294" spans="1:26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row>
    <row r="295" spans="1:26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row>
    <row r="296" spans="1:26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row>
    <row r="297" spans="1:26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row>
    <row r="298" spans="1:26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row>
    <row r="299" spans="1:26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row>
    <row r="300" spans="1:26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row>
    <row r="301" spans="1:26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row>
    <row r="302" spans="1:26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row>
    <row r="303" spans="1:26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row>
    <row r="304" spans="1:26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row>
    <row r="305" spans="1:26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row>
    <row r="306" spans="1:26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row>
    <row r="307" spans="1:26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row>
    <row r="308" spans="1:26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row>
    <row r="309" spans="1:26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row>
    <row r="310" spans="1:26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row>
    <row r="311" spans="1:26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row>
    <row r="312" spans="1:26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row>
    <row r="313" spans="1:26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row>
    <row r="314" spans="1:26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row>
    <row r="315" spans="1:26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row>
    <row r="316" spans="1:26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row>
    <row r="317" spans="1:26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row>
    <row r="318" spans="1:26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row>
    <row r="319" spans="1:26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row>
    <row r="320" spans="1:26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row>
    <row r="321" spans="1:26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row>
    <row r="322" spans="1:26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row>
    <row r="323" spans="1:26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row>
    <row r="324" spans="1:26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row>
    <row r="325" spans="1:26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row>
    <row r="326" spans="1:26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row>
    <row r="327" spans="1:26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row>
    <row r="328" spans="1:26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row>
    <row r="329" spans="1:26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row>
    <row r="330" spans="1:26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row>
    <row r="331" spans="1:26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row>
    <row r="332" spans="1:26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row>
    <row r="333" spans="1:26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row>
    <row r="334" spans="1:26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row>
    <row r="335" spans="1:26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row>
    <row r="336" spans="1:26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row>
    <row r="337" spans="1:26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row>
    <row r="338" spans="1:26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row>
    <row r="339" spans="1:26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row>
    <row r="340" spans="1:26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row>
    <row r="341" spans="1:26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row>
    <row r="342" spans="1:26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row>
    <row r="343" spans="1:26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row>
    <row r="344" spans="1:26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row>
    <row r="345" spans="1:26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row>
    <row r="346" spans="1:26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row>
    <row r="347" spans="1:26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row>
    <row r="348" spans="1:26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row>
    <row r="349" spans="1:26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row>
    <row r="350" spans="1:26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row>
    <row r="351" spans="1:26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row>
    <row r="352" spans="1:26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row>
    <row r="353" spans="1:26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row>
    <row r="354" spans="1:26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row>
    <row r="355" spans="1:26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row>
    <row r="356" spans="1:26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row>
    <row r="357" spans="1:26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row>
    <row r="358" spans="1:26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row>
    <row r="359" spans="1:26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9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row>
    <row r="402" spans="1:29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row>
    <row r="403" spans="1:29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row>
    <row r="404" spans="1:29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row>
    <row r="405" spans="1:29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row>
    <row r="406" spans="1:29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row>
    <row r="407" spans="1:29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row>
    <row r="408" spans="1:29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row>
    <row r="409" spans="1:29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row>
    <row r="410" spans="1:29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row>
    <row r="411" spans="1:29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row>
    <row r="412" spans="1:29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row>
    <row r="413" spans="1:29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row>
    <row r="414" spans="1:29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row>
    <row r="415" spans="1:29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row>
    <row r="416" spans="1:29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row>
    <row r="417" spans="1:29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row>
    <row r="418" spans="1:29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row>
    <row r="419" spans="1:29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row>
    <row r="420" spans="1:29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row>
    <row r="421" spans="1:29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row>
    <row r="422" spans="1:29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row>
    <row r="423" spans="1:29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row>
    <row r="424" spans="1:29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row>
    <row r="425" spans="1:29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row>
    <row r="426" spans="1:29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row>
    <row r="427" spans="1:29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row>
    <row r="428" spans="1:29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row>
    <row r="429" spans="1:29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row>
    <row r="430" spans="1:29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row>
    <row r="431" spans="1:29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row>
    <row r="432" spans="1:29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row>
    <row r="433" spans="1:29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row>
    <row r="434" spans="1:29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row>
    <row r="435" spans="1:29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row>
    <row r="436" spans="1:29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row>
    <row r="437" spans="1:29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row>
    <row r="438" spans="1:29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row>
    <row r="439" spans="1:29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row>
    <row r="440" spans="1:29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row>
    <row r="441" spans="1:29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row>
    <row r="442" spans="1:29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row>
    <row r="443" spans="1:29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row>
    <row r="444" spans="1:29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row>
    <row r="445" spans="1:29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row>
    <row r="446" spans="1:29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row>
    <row r="447" spans="1:29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row>
    <row r="448" spans="1:29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row>
    <row r="449" spans="1:29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row>
    <row r="450" spans="1:29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row>
    <row r="451" spans="1:29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row>
    <row r="452" spans="1:29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row>
    <row r="453" spans="1:29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row>
    <row r="454" spans="1:29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row>
    <row r="455" spans="1:29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row>
    <row r="456" spans="1:29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row>
    <row r="457" spans="1:29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row>
    <row r="458" spans="1:29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row>
    <row r="459" spans="1:29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row>
    <row r="460" spans="1:29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row>
    <row r="461" spans="1:29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row>
    <row r="462" spans="1:29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row>
    <row r="463" spans="1:29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row>
    <row r="464" spans="1:29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row>
    <row r="465" spans="1:29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row>
    <row r="466" spans="1:29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row>
    <row r="467" spans="1:29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row>
    <row r="468" spans="1:29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row>
    <row r="469" spans="1:29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row>
    <row r="470" spans="1:29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row>
    <row r="471" spans="1:29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row>
    <row r="472" spans="1:29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row>
    <row r="473" spans="1:29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row>
    <row r="474" spans="1:29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row>
    <row r="475" spans="1:29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row>
    <row r="476" spans="1:29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row>
    <row r="477" spans="1:29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row>
    <row r="478" spans="1:29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row>
    <row r="479" spans="1:29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row>
    <row r="480" spans="1:29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row>
    <row r="481" spans="1:29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row>
    <row r="482" spans="1:29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row>
    <row r="483" spans="1:29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row>
    <row r="484" spans="1:29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row>
    <row r="485" spans="1:29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row>
    <row r="486" spans="1:29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row>
    <row r="487" spans="1:29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row>
    <row r="488" spans="1:29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row>
    <row r="489" spans="1:29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row>
    <row r="490" spans="1:29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row>
    <row r="491" spans="1:2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row>
    <row r="492" spans="1:29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row>
    <row r="493" spans="1:29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row>
    <row r="494" spans="1:29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row>
    <row r="495" spans="1:29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row>
    <row r="496" spans="1:29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row>
    <row r="497" spans="1:29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row>
    <row r="498" spans="1:29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row>
    <row r="499" spans="1:29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row>
    <row r="500" spans="1:29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row>
    <row r="501" spans="1:29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row>
    <row r="502" spans="1:29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row>
    <row r="503" spans="1:29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row>
    <row r="504" spans="1:29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row>
    <row r="505" spans="1:29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row>
    <row r="506" spans="1:29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row>
    <row r="507" spans="1:29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row>
    <row r="508" spans="1:29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row>
    <row r="509" spans="1:29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row>
    <row r="510" spans="1:29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row>
    <row r="511" spans="1:29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row>
    <row r="512" spans="1:29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row>
    <row r="513" spans="1:29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row>
    <row r="514" spans="1:29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row>
    <row r="515" spans="1:29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row>
    <row r="516" spans="1:29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row>
    <row r="517" spans="1:29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row>
    <row r="518" spans="1:29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row>
    <row r="519" spans="1:29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row>
    <row r="520" spans="1:29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row>
    <row r="521" spans="1:29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row>
    <row r="522" spans="1:29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row>
    <row r="523" spans="1:29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row>
    <row r="524" spans="1:29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row>
    <row r="525" spans="1:29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row>
    <row r="526" spans="1:29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row>
    <row r="527" spans="1:29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row>
    <row r="528" spans="1:29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row>
    <row r="529" spans="1:29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row>
    <row r="530" spans="1:29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row>
    <row r="531" spans="1:29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row>
    <row r="532" spans="1:29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row>
    <row r="533" spans="1:29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row>
    <row r="534" spans="1:29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row>
    <row r="535" spans="1:29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row>
    <row r="536" spans="1:29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row>
    <row r="537" spans="1:29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row>
    <row r="538" spans="1:29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row>
    <row r="539" spans="1:29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row>
    <row r="540" spans="1:29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row>
    <row r="541" spans="1:29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row>
    <row r="542" spans="1:29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row>
    <row r="543" spans="1:29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row>
    <row r="544" spans="1:29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row>
    <row r="545" spans="1:29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row>
    <row r="546" spans="1:29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row>
    <row r="547" spans="1:29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row>
    <row r="548" spans="1:29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row>
    <row r="549" spans="1:29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row>
    <row r="550" spans="1:29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row>
    <row r="551" spans="1:29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row>
    <row r="552" spans="1:29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row>
    <row r="553" spans="1:29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row>
    <row r="554" spans="1:29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row>
    <row r="555" spans="1:29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row>
    <row r="556" spans="1:29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row>
    <row r="557" spans="1:29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row>
    <row r="558" spans="1:29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row>
    <row r="559" spans="1:29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row>
    <row r="560" spans="1:29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row>
    <row r="561" spans="1:29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row>
    <row r="562" spans="1:29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row>
    <row r="563" spans="1:29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row>
    <row r="564" spans="1:29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row>
    <row r="565" spans="1:29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row>
    <row r="566" spans="1:29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row>
    <row r="567" spans="1:29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row>
    <row r="568" spans="1:29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row>
    <row r="569" spans="1:29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row>
    <row r="570" spans="1:29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row>
    <row r="571" spans="1:29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row>
    <row r="572" spans="1:29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row>
    <row r="573" spans="1:29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row>
    <row r="574" spans="1:29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row>
    <row r="575" spans="1:29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row>
    <row r="576" spans="1:29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row>
    <row r="577" spans="1:29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row>
    <row r="578" spans="1:29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row>
    <row r="579" spans="1:29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row>
    <row r="580" spans="1:29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row>
    <row r="581" spans="1:29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row>
    <row r="582" spans="1:29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row>
    <row r="583" spans="1:29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row>
    <row r="584" spans="1:29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row>
    <row r="585" spans="1:29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row>
    <row r="586" spans="1:29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row>
    <row r="587" spans="1:29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row>
    <row r="588" spans="1:29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row>
    <row r="589" spans="1:29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row>
    <row r="590" spans="1:29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row>
    <row r="591" spans="1:2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row>
    <row r="592" spans="1:29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row>
    <row r="593" spans="1:29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row>
    <row r="594" spans="1:29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row>
    <row r="595" spans="1:29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row>
    <row r="596" spans="1:29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row>
    <row r="597" spans="1:29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row>
    <row r="598" spans="1:29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row>
    <row r="599" spans="1:29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row>
    <row r="600" spans="1:29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row>
    <row r="601" spans="1:29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row>
    <row r="602" spans="1:29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row>
    <row r="603" spans="1:29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row>
    <row r="604" spans="1:29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row>
    <row r="605" spans="1:29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row>
    <row r="606" spans="1:29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row>
    <row r="607" spans="1:29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row>
    <row r="608" spans="1:29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row>
    <row r="609" spans="1:29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row>
    <row r="610" spans="1:29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row>
    <row r="611" spans="1:29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row>
    <row r="612" spans="1:29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row>
    <row r="613" spans="1:29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row>
    <row r="614" spans="1:29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row>
    <row r="615" spans="1:29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row>
    <row r="616" spans="1:29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row>
    <row r="617" spans="1:29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row>
    <row r="618" spans="1:29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row>
    <row r="619" spans="1:29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row>
    <row r="620" spans="1:29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row>
    <row r="621" spans="1:29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row>
    <row r="622" spans="1:29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row>
    <row r="623" spans="1:29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row>
    <row r="624" spans="1:29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row>
    <row r="625" spans="1:29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row>
    <row r="626" spans="1:29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row>
    <row r="627" spans="1:29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row>
    <row r="628" spans="1:29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row>
    <row r="629" spans="1:29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row>
    <row r="630" spans="1:29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row>
    <row r="631" spans="1:29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row>
    <row r="632" spans="1:29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row>
    <row r="633" spans="1:29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row>
    <row r="634" spans="1:29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row>
    <row r="635" spans="1:29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row>
    <row r="636" spans="1:29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row>
    <row r="637" spans="1:29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row>
    <row r="638" spans="1:29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row>
    <row r="639" spans="1:29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row>
    <row r="640" spans="1:29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row>
    <row r="641" spans="1:29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row>
    <row r="642" spans="1:29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row>
    <row r="643" spans="1:29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row>
    <row r="644" spans="1:29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row>
    <row r="645" spans="1:29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row>
    <row r="646" spans="1:29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row>
    <row r="647" spans="1:29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row>
    <row r="648" spans="1:29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row>
    <row r="649" spans="1:29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row>
    <row r="650" spans="1:29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row>
    <row r="651" spans="1:29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row>
    <row r="652" spans="1:29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row>
    <row r="653" spans="1:29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row>
    <row r="654" spans="1:29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row>
    <row r="655" spans="1:29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row>
    <row r="656" spans="1:29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row>
    <row r="657" spans="1:29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row>
    <row r="658" spans="1:29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row>
    <row r="659" spans="1:29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row>
    <row r="660" spans="1:29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row>
    <row r="661" spans="1:29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row>
    <row r="662" spans="1:29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row>
    <row r="663" spans="1:29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row>
    <row r="664" spans="1:29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row>
    <row r="665" spans="1:29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row>
    <row r="666" spans="1:29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row>
    <row r="667" spans="1:29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row>
    <row r="668" spans="1:29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row>
    <row r="669" spans="1:29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row>
    <row r="670" spans="1:29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row>
    <row r="671" spans="1:29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row>
    <row r="672" spans="1:29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row>
    <row r="673" spans="1:29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row>
    <row r="674" spans="1:29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row>
    <row r="675" spans="1:29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row>
    <row r="676" spans="1:29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row>
    <row r="677" spans="1:29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row>
    <row r="678" spans="1:29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row>
    <row r="679" spans="1:29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row>
    <row r="680" spans="1:29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row>
    <row r="681" spans="1:29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row>
    <row r="682" spans="1:29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row>
    <row r="683" spans="1:29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row>
    <row r="684" spans="1:29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row>
    <row r="685" spans="1:29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row>
    <row r="686" spans="1:29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row>
    <row r="687" spans="1:29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row>
    <row r="688" spans="1:29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row>
    <row r="689" spans="1:29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row>
    <row r="690" spans="1:29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row>
    <row r="691" spans="1:2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row>
    <row r="692" spans="1:29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row>
    <row r="693" spans="1:29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row>
    <row r="694" spans="1:29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row>
    <row r="695" spans="1:29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row>
    <row r="696" spans="1:29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row>
    <row r="697" spans="1:29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row>
    <row r="698" spans="1:29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row>
    <row r="699" spans="1:29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row>
    <row r="700" spans="1:29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row>
    <row r="701" spans="1:29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row>
    <row r="702" spans="1:29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row>
    <row r="703" spans="1:29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row>
    <row r="704" spans="1:29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row>
    <row r="705" spans="1:29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row>
    <row r="706" spans="1:29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row>
    <row r="707" spans="1:29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row>
    <row r="708" spans="1:29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row>
    <row r="709" spans="1:29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row>
    <row r="710" spans="1:29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row>
    <row r="711" spans="1:29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row>
    <row r="712" spans="1:29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row>
    <row r="713" spans="1:29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row>
    <row r="714" spans="1:29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row>
    <row r="715" spans="1:29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row>
    <row r="716" spans="1:29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row>
    <row r="717" spans="1:29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row>
    <row r="718" spans="1:29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row>
    <row r="719" spans="1:29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row>
    <row r="720" spans="1:29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row>
    <row r="721" spans="1:29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row>
    <row r="722" spans="1:29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row>
    <row r="723" spans="1:29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row>
    <row r="724" spans="1:29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row>
    <row r="725" spans="1:29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row>
    <row r="726" spans="1:29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row>
    <row r="727" spans="1:29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row>
    <row r="728" spans="1:29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row>
    <row r="729" spans="1:29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row>
    <row r="730" spans="1:29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row>
    <row r="731" spans="1:29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row>
    <row r="732" spans="1:29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row>
    <row r="733" spans="1:29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row>
    <row r="734" spans="1:29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row>
    <row r="735" spans="1:29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row>
    <row r="736" spans="1:29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row>
    <row r="737" spans="1:29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row>
    <row r="738" spans="1:29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row>
    <row r="739" spans="1:29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row>
    <row r="740" spans="1:29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row>
    <row r="741" spans="1:29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row>
    <row r="742" spans="1:29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row>
    <row r="743" spans="1:29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row>
    <row r="744" spans="1:29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row>
    <row r="745" spans="1:29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row>
    <row r="746" spans="1:29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row>
    <row r="747" spans="1:29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row>
    <row r="748" spans="1:29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row>
    <row r="749" spans="1:29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row>
    <row r="750" spans="1:29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row>
    <row r="751" spans="1:29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row>
    <row r="752" spans="1:29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row>
    <row r="753" spans="1:29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row>
    <row r="754" spans="1:29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row>
    <row r="755" spans="1:29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row>
    <row r="756" spans="1:29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row>
    <row r="757" spans="1:29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row>
    <row r="758" spans="1:29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row>
    <row r="759" spans="1:29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row>
    <row r="760" spans="1:29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row>
    <row r="761" spans="1:29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row>
    <row r="762" spans="1:29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row>
    <row r="763" spans="1:29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row>
    <row r="764" spans="1:29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row>
    <row r="765" spans="1:29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row>
    <row r="766" spans="1:29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row>
    <row r="767" spans="1:29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row>
    <row r="768" spans="1:29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row>
    <row r="769" spans="1:29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row>
    <row r="770" spans="1:29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row>
    <row r="771" spans="1:29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row>
    <row r="772" spans="1:29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row>
    <row r="773" spans="1:29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row>
    <row r="774" spans="1:29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row>
    <row r="775" spans="1:29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row>
    <row r="776" spans="1:29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row>
    <row r="777" spans="1:29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row>
    <row r="778" spans="1:29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row>
    <row r="779" spans="1:29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row>
    <row r="780" spans="1:29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row>
    <row r="781" spans="1:29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row>
    <row r="782" spans="1:29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row>
    <row r="783" spans="1:29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row>
    <row r="784" spans="1:29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row>
    <row r="785" spans="1:29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row>
    <row r="786" spans="1:29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row>
    <row r="787" spans="1:29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row>
    <row r="788" spans="1:29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row>
    <row r="789" spans="1:29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row>
    <row r="790" spans="1:29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row>
    <row r="791" spans="1:2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row>
    <row r="792" spans="1:29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row>
    <row r="793" spans="1:29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row>
    <row r="794" spans="1:29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row>
    <row r="795" spans="1:29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row>
    <row r="796" spans="1:29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row>
    <row r="797" spans="1:29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row>
    <row r="798" spans="1:29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row>
    <row r="799" spans="1:29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row>
    <row r="800" spans="1:29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row>
    <row r="801" spans="1:29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row>
    <row r="802" spans="1:29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row>
    <row r="803" spans="1:29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row>
    <row r="804" spans="1:29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row>
    <row r="805" spans="1:29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row>
    <row r="806" spans="1:29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row>
    <row r="807" spans="1:29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row>
    <row r="808" spans="1:29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row>
    <row r="809" spans="1:29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row>
    <row r="810" spans="1:29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row>
    <row r="811" spans="1:29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row>
    <row r="812" spans="1:29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row>
    <row r="813" spans="1:29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row>
    <row r="814" spans="1:29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row>
    <row r="815" spans="1:29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row>
    <row r="816" spans="1:29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row>
    <row r="817" spans="1:29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row>
    <row r="818" spans="1:29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row>
    <row r="819" spans="1:29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row>
    <row r="820" spans="1:29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row>
    <row r="821" spans="1:29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row>
    <row r="822" spans="1:29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row>
    <row r="823" spans="1:29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row>
    <row r="824" spans="1:29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row>
    <row r="825" spans="1:29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row>
    <row r="826" spans="1:29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row>
    <row r="827" spans="1:29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row>
    <row r="828" spans="1:29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row>
    <row r="829" spans="1:29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row>
    <row r="830" spans="1:29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row>
    <row r="831" spans="1:29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row>
    <row r="832" spans="1:29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row>
    <row r="833" spans="1:29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row>
    <row r="834" spans="1:29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row>
    <row r="835" spans="1:29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row>
    <row r="836" spans="1:29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row>
    <row r="837" spans="1:29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row>
    <row r="838" spans="1:29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row>
    <row r="839" spans="1:29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row>
    <row r="840" spans="1:29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row>
    <row r="841" spans="1:29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row>
    <row r="842" spans="1:29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row>
    <row r="843" spans="1:29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row>
    <row r="844" spans="1:29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row>
    <row r="845" spans="1:29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row>
    <row r="846" spans="1:29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row>
    <row r="847" spans="1:29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row>
    <row r="848" spans="1:29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row>
    <row r="849" spans="1:29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row>
    <row r="850" spans="1:29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row>
    <row r="851" spans="1:29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row>
    <row r="852" spans="1:29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row>
    <row r="853" spans="1:29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row>
    <row r="854" spans="1:29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row>
    <row r="855" spans="1:29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row>
    <row r="856" spans="1:29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row>
    <row r="857" spans="1:29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row>
    <row r="858" spans="1:29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row>
    <row r="859" spans="1:29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row>
    <row r="860" spans="1:29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row>
    <row r="861" spans="1:29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row>
    <row r="862" spans="1:29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row>
    <row r="863" spans="1:29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row>
    <row r="864" spans="1:29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row>
    <row r="865" spans="1:29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row>
    <row r="866" spans="1:29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row>
    <row r="867" spans="1:29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row>
    <row r="868" spans="1:29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row>
    <row r="869" spans="1:29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row>
    <row r="870" spans="1:29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row>
    <row r="871" spans="1:29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row>
    <row r="872" spans="1:29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row>
    <row r="873" spans="1:29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row>
    <row r="874" spans="1:29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row>
    <row r="875" spans="1:29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row>
    <row r="876" spans="1:29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row>
    <row r="877" spans="1:29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row>
    <row r="878" spans="1:29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row>
    <row r="879" spans="1:29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row>
    <row r="880" spans="1:29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row>
    <row r="881" spans="1:29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row>
    <row r="882" spans="1:29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row>
    <row r="883" spans="1:29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row>
    <row r="884" spans="1:29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row>
    <row r="885" spans="1:29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row>
    <row r="886" spans="1:29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row>
    <row r="887" spans="1:29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row>
    <row r="888" spans="1:29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row>
    <row r="889" spans="1:29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row>
    <row r="890" spans="1:29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row>
    <row r="891" spans="1:2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row>
    <row r="892" spans="1:29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row>
    <row r="893" spans="1:29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row>
    <row r="894" spans="1:29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row>
    <row r="895" spans="1:29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row>
    <row r="896" spans="1:29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row>
    <row r="897" spans="1:29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row>
    <row r="898" spans="1:29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row>
    <row r="899" spans="1:29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row>
    <row r="900" spans="1:29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row>
    <row r="901" spans="1:29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row>
    <row r="902" spans="1:29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row>
    <row r="903" spans="1:29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row>
    <row r="904" spans="1:29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row>
    <row r="905" spans="1:29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row>
    <row r="906" spans="1:29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row>
    <row r="907" spans="1:29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row>
    <row r="908" spans="1:29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row>
    <row r="909" spans="1:29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row>
    <row r="910" spans="1:29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row>
    <row r="911" spans="1:29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row>
    <row r="912" spans="1:29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row>
    <row r="913" spans="1:29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row>
    <row r="914" spans="1:29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row>
    <row r="915" spans="1:29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row>
    <row r="916" spans="1:29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row>
    <row r="917" spans="1:29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row>
    <row r="918" spans="1:29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row>
    <row r="919" spans="1:29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row>
    <row r="920" spans="1:29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row>
    <row r="921" spans="1:29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row>
    <row r="922" spans="1:29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row>
    <row r="923" spans="1:29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row>
    <row r="924" spans="1:29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row>
    <row r="925" spans="1:29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row>
    <row r="926" spans="1:29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row>
    <row r="927" spans="1:29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row>
    <row r="928" spans="1:29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row>
    <row r="929" spans="1:29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row>
    <row r="930" spans="1:29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row>
    <row r="931" spans="1:29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row>
    <row r="932" spans="1:29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row>
    <row r="933" spans="1:29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row>
    <row r="934" spans="1:29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row>
    <row r="935" spans="1:29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row>
    <row r="936" spans="1:29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row>
    <row r="937" spans="1:29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row>
    <row r="938" spans="1:29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row>
    <row r="939" spans="1:29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row>
    <row r="940" spans="1:29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row>
    <row r="941" spans="1:29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row>
    <row r="942" spans="1:29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row>
    <row r="943" spans="1:29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row>
    <row r="944" spans="1:29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row>
    <row r="945" spans="1:29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row>
    <row r="946" spans="1:29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row>
    <row r="947" spans="1:29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row>
    <row r="948" spans="1:29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row>
    <row r="949" spans="1:29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row>
    <row r="950" spans="1:29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row>
    <row r="951" spans="1:29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row>
    <row r="952" spans="1:29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row>
    <row r="953" spans="1:29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row>
    <row r="954" spans="1:29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row>
    <row r="955" spans="1:29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row>
    <row r="956" spans="1:29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row>
    <row r="957" spans="1:29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row>
    <row r="958" spans="1:29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row>
    <row r="959" spans="1:29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row>
    <row r="960" spans="1:29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row>
    <row r="961" spans="1:29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row>
    <row r="962" spans="1:29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row>
    <row r="963" spans="1:29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row>
    <row r="964" spans="1:29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row>
    <row r="965" spans="1:29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row>
    <row r="966" spans="1:29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row>
    <row r="967" spans="1:29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row>
    <row r="968" spans="1:29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row>
    <row r="969" spans="1:29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row>
    <row r="970" spans="1:29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row>
    <row r="971" spans="1:29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row>
    <row r="972" spans="1:29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row>
    <row r="973" spans="1:29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row>
    <row r="974" spans="1:29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row>
    <row r="975" spans="1:29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row>
    <row r="976" spans="1:29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row>
    <row r="977" spans="1:29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row>
    <row r="978" spans="1:29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row>
    <row r="979" spans="1:29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row>
    <row r="980" spans="1:29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row>
    <row r="981" spans="1:29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row>
    <row r="982" spans="1:29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row>
    <row r="983" spans="1:29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row>
    <row r="984" spans="1:29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row>
    <row r="985" spans="1:29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row>
    <row r="986" spans="1:29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row>
    <row r="987" spans="1:29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row>
    <row r="988" spans="1:29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row>
    <row r="989" spans="1:29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row>
    <row r="990" spans="1:29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row>
    <row r="991" spans="1:2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row>
    <row r="992" spans="1:29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row>
    <row r="993" spans="1:29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row>
    <row r="994" spans="1:29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row>
    <row r="995" spans="1:29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row>
    <row r="996" spans="1:29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row>
    <row r="997" spans="1:29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row>
    <row r="998" spans="1:29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row>
    <row r="999" spans="1:29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row>
    <row r="1000" spans="1:29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row>
    <row r="1001" spans="1:29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row>
    <row r="1002" spans="1:29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row>
    <row r="1003" spans="1:29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row>
    <row r="1004" spans="1:29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row>
    <row r="1005" spans="1:29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row>
    <row r="1006" spans="1:29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row>
    <row r="1007" spans="1:29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row>
    <row r="1008" spans="1:29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row>
    <row r="1009" spans="1:29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row>
    <row r="1010" spans="1:29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row>
    <row r="1011" spans="1:29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row>
    <row r="1012" spans="1:29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row>
    <row r="1013" spans="1:29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row>
    <row r="1014" spans="1:29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row>
    <row r="1015" spans="1:29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row>
    <row r="1016" spans="1:29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row>
    <row r="1017" spans="1:29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row>
    <row r="1018" spans="1:29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row>
    <row r="1019" spans="1:29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row>
    <row r="1020" spans="1:29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row>
    <row r="1021" spans="1:29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row>
    <row r="1022" spans="1:29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row>
    <row r="1023" spans="1:29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row>
    <row r="1024" spans="1:29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row>
    <row r="1025" spans="1:29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row>
    <row r="1026" spans="1:29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row>
    <row r="1027" spans="1:29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row>
    <row r="1028" spans="1:29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row>
    <row r="1029" spans="1:29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row>
    <row r="1030" spans="1:29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row>
    <row r="1031" spans="1:29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row>
    <row r="1032" spans="1:29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row>
    <row r="1033" spans="1:29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row>
    <row r="1034" spans="1:29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row>
    <row r="1035" spans="1:29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row>
    <row r="1036" spans="1:29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row>
    <row r="1037" spans="1:29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row>
    <row r="1038" spans="1:29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row>
    <row r="1039" spans="1:29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row>
    <row r="1040" spans="1:29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row>
    <row r="1041" spans="1:29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row>
    <row r="1042" spans="1:29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row>
    <row r="1043" spans="1:29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row>
    <row r="1044" spans="1:29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row>
    <row r="1045" spans="1:29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row>
    <row r="1046" spans="1:29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row>
    <row r="1047" spans="1:29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row>
    <row r="1048" spans="1:29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row>
    <row r="1049" spans="1:29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row>
    <row r="1050" spans="1:29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row>
    <row r="1051" spans="1:29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row>
    <row r="1052" spans="1:29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row>
    <row r="1053" spans="1:29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row>
    <row r="1054" spans="1:29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row>
    <row r="1055" spans="1:29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row>
    <row r="1056" spans="1:29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row>
    <row r="1057" spans="1:29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row>
    <row r="1058" spans="1:29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row>
    <row r="1059" spans="1:29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row>
    <row r="1060" spans="1:29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row>
    <row r="1061" spans="1:29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row>
    <row r="1062" spans="1:29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row>
    <row r="1063" spans="1:29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row>
    <row r="1064" spans="1:29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row>
    <row r="1065" spans="1:29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row>
    <row r="1066" spans="1:29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row>
    <row r="1067" spans="1:29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row>
    <row r="1068" spans="1:29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row>
    <row r="1069" spans="1:29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row>
    <row r="1070" spans="1:29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row>
    <row r="1071" spans="1:29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row>
    <row r="1072" spans="1:29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row>
    <row r="1073" spans="1:29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row>
    <row r="1074" spans="1:29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row>
    <row r="1075" spans="1:29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row>
    <row r="1076" spans="1:29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row>
    <row r="1077" spans="1:29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row>
    <row r="1078" spans="1:29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row>
    <row r="1079" spans="1:29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row>
    <row r="1080" spans="1:29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row>
    <row r="1081" spans="1:29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row>
    <row r="1082" spans="1:29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row>
    <row r="1083" spans="1:29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row>
    <row r="1084" spans="1:29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row>
    <row r="1085" spans="1:29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row>
    <row r="1086" spans="1:29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row>
    <row r="1087" spans="1:29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row>
    <row r="1088" spans="1:29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row>
    <row r="1089" spans="1:29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row>
    <row r="1090" spans="1:29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row>
  </sheetData>
  <mergeCells count="1">
    <mergeCell ref="B47:J47"/>
  </mergeCells>
  <phoneticPr fontId="3" type="noConversion"/>
  <conditionalFormatting sqref="B10:B33">
    <cfRule type="containsText" dxfId="123" priority="77" operator="containsText" text="ACTIVE">
      <formula>NOT(ISERROR(SEARCH("ACTIVE",B10)))</formula>
    </cfRule>
    <cfRule type="containsText" dxfId="122" priority="76" operator="containsText" text="SUBMITTED">
      <formula>NOT(ISERROR(SEARCH("SUBMITTED",B10)))</formula>
    </cfRule>
    <cfRule type="containsText" dxfId="121" priority="75" operator="containsText" text="CLOSED">
      <formula>NOT(ISERROR(SEARCH("CLOSED",B10)))</formula>
    </cfRule>
    <cfRule type="containsText" dxfId="120" priority="74" operator="containsText" text="On Hold">
      <formula>NOT(ISERROR(SEARCH("On Hold",B10)))</formula>
    </cfRule>
    <cfRule type="containsText" dxfId="119" priority="73" operator="containsText" text="PROSPECT">
      <formula>NOT(ISERROR(SEARCH("PROSPECT",B10)))</formula>
    </cfRule>
    <cfRule type="containsText" dxfId="118" priority="72" operator="containsText" text="AWARDED">
      <formula>NOT(ISERROR(SEARCH("AWARDED",B10)))</formula>
    </cfRule>
    <cfRule type="containsText" dxfId="117" priority="71" operator="containsText" text="FUNDED">
      <formula>NOT(ISERROR(SEARCH("FUNDED",B10)))</formula>
    </cfRule>
  </conditionalFormatting>
  <conditionalFormatting sqref="B37:B45">
    <cfRule type="containsText" dxfId="116" priority="40" operator="containsText" text="ACTIVE">
      <formula>NOT(ISERROR(SEARCH("ACTIVE",B37)))</formula>
    </cfRule>
    <cfRule type="containsText" dxfId="115" priority="34" operator="containsText" text="FUNDED">
      <formula>NOT(ISERROR(SEARCH("FUNDED",B37)))</formula>
    </cfRule>
    <cfRule type="containsText" dxfId="114" priority="39" operator="containsText" text="SUBMITTED">
      <formula>NOT(ISERROR(SEARCH("SUBMITTED",B37)))</formula>
    </cfRule>
    <cfRule type="containsText" dxfId="113" priority="38" operator="containsText" text="CLOSED">
      <formula>NOT(ISERROR(SEARCH("CLOSED",B37)))</formula>
    </cfRule>
    <cfRule type="containsText" dxfId="112" priority="37" operator="containsText" text="On Hold">
      <formula>NOT(ISERROR(SEARCH("On Hold",B37)))</formula>
    </cfRule>
    <cfRule type="containsText" dxfId="111" priority="36" operator="containsText" text="PROSPECT">
      <formula>NOT(ISERROR(SEARCH("PROSPECT",B37)))</formula>
    </cfRule>
    <cfRule type="containsText" dxfId="110" priority="35" operator="containsText" text="AWARDED">
      <formula>NOT(ISERROR(SEARCH("AWARDED",B37)))</formula>
    </cfRule>
  </conditionalFormatting>
  <conditionalFormatting sqref="D37:D45">
    <cfRule type="containsText" dxfId="109" priority="22" operator="containsText" text="Private Foundation">
      <formula>NOT(ISERROR(SEARCH("Private Foundation",D37)))</formula>
    </cfRule>
    <cfRule type="containsText" dxfId="108" priority="23" operator="containsText" text="Corporate Foundation">
      <formula>NOT(ISERROR(SEARCH("Corporate Foundation",D37)))</formula>
    </cfRule>
    <cfRule type="containsText" dxfId="107" priority="24" operator="containsText" text="Association">
      <formula>NOT(ISERROR(SEARCH("Association",D37)))</formula>
    </cfRule>
    <cfRule type="containsText" dxfId="106" priority="25" operator="containsText" text="State / Local Government">
      <formula>NOT(ISERROR(SEARCH("State / Local Government",D37)))</formula>
    </cfRule>
    <cfRule type="containsText" dxfId="105" priority="26" operator="containsText" text="Federal Government">
      <formula>NOT(ISERROR(SEARCH("Federal Government",D37)))</formula>
    </cfRule>
  </conditionalFormatting>
  <conditionalFormatting sqref="F10:F33">
    <cfRule type="containsText" dxfId="104" priority="62" operator="containsText" text="State / Local Government">
      <formula>NOT(ISERROR(SEARCH("State / Local Government",F10)))</formula>
    </cfRule>
    <cfRule type="containsText" dxfId="103" priority="63" operator="containsText" text="Federal Government">
      <formula>NOT(ISERROR(SEARCH("Federal Government",F10)))</formula>
    </cfRule>
    <cfRule type="containsText" dxfId="102" priority="59" operator="containsText" text="Private Foundation">
      <formula>NOT(ISERROR(SEARCH("Private Foundation",F10)))</formula>
    </cfRule>
    <cfRule type="containsText" dxfId="101" priority="60" operator="containsText" text="Corporate Foundation">
      <formula>NOT(ISERROR(SEARCH("Corporate Foundation",F10)))</formula>
    </cfRule>
    <cfRule type="containsText" dxfId="100" priority="61" operator="containsText" text="Association">
      <formula>NOT(ISERROR(SEARCH("Association",F10)))</formula>
    </cfRule>
  </conditionalFormatting>
  <conditionalFormatting sqref="F37:F45">
    <cfRule type="containsText" dxfId="99" priority="14" operator="containsText" text="Federal Government">
      <formula>NOT(ISERROR(SEARCH("Federal Government",F37)))</formula>
    </cfRule>
    <cfRule type="containsText" dxfId="98" priority="13" operator="containsText" text="State / Local Government">
      <formula>NOT(ISERROR(SEARCH("State / Local Government",F37)))</formula>
    </cfRule>
    <cfRule type="containsText" dxfId="97" priority="12" operator="containsText" text="Association">
      <formula>NOT(ISERROR(SEARCH("Association",F37)))</formula>
    </cfRule>
    <cfRule type="containsText" dxfId="96" priority="11" operator="containsText" text="Corporate Foundation">
      <formula>NOT(ISERROR(SEARCH("Corporate Foundation",F37)))</formula>
    </cfRule>
    <cfRule type="containsText" dxfId="95" priority="10" operator="containsText" text="Private Foundation">
      <formula>NOT(ISERROR(SEARCH("Private Foundation",F37)))</formula>
    </cfRule>
  </conditionalFormatting>
  <conditionalFormatting sqref="G10:G33">
    <cfRule type="containsText" dxfId="94" priority="44" operator="containsText" text="Under Review">
      <formula>NOT(ISERROR(SEARCH("Under Review",G10)))</formula>
    </cfRule>
    <cfRule type="containsText" dxfId="93" priority="45" operator="containsText" text="Research">
      <formula>NOT(ISERROR(SEARCH("Research",G10)))</formula>
    </cfRule>
    <cfRule type="containsText" dxfId="92" priority="46" operator="containsText" text="Funded – Active">
      <formula>NOT(ISERROR(SEARCH("Funded – Active",G10)))</formula>
    </cfRule>
    <cfRule type="containsText" dxfId="91" priority="47" operator="containsText" text="Denied">
      <formula>NOT(ISERROR(SEARCH("Denied",G10)))</formula>
    </cfRule>
    <cfRule type="containsText" dxfId="90" priority="48" operator="containsText" text="PROSPECT">
      <formula>NOT(ISERROR(SEARCH("PROSPECT",G10)))</formula>
    </cfRule>
    <cfRule type="containsText" dxfId="89" priority="49" operator="containsText" text="On Hold">
      <formula>NOT(ISERROR(SEARCH("On Hold",G10)))</formula>
    </cfRule>
    <cfRule type="containsText" dxfId="88" priority="50" operator="containsText" text="Funded – Closed">
      <formula>NOT(ISERROR(SEARCH("Funded – Closed",G10)))</formula>
    </cfRule>
    <cfRule type="containsText" dxfId="87" priority="51" operator="containsText" text="Application Submitted">
      <formula>NOT(ISERROR(SEARCH("Application Submitted",G10)))</formula>
    </cfRule>
    <cfRule type="containsText" dxfId="86" priority="52" operator="containsText" text="ACTIVE">
      <formula>NOT(ISERROR(SEARCH("ACTIVE",G10)))</formula>
    </cfRule>
  </conditionalFormatting>
  <conditionalFormatting sqref="H10:H33">
    <cfRule type="containsText" dxfId="85" priority="41" operator="containsText" text="Low">
      <formula>NOT(ISERROR(SEARCH("Low",H10)))</formula>
    </cfRule>
    <cfRule type="containsText" dxfId="84" priority="42" operator="containsText" text="Medium">
      <formula>NOT(ISERROR(SEARCH("Medium",H10)))</formula>
    </cfRule>
    <cfRule type="containsText" dxfId="83" priority="43" operator="containsText" text="High">
      <formula>NOT(ISERROR(SEARCH("High",H10)))</formula>
    </cfRule>
  </conditionalFormatting>
  <conditionalFormatting sqref="L37:L45">
    <cfRule type="containsText" dxfId="82" priority="9" operator="containsText" text="ACTIVE">
      <formula>NOT(ISERROR(SEARCH("ACTIVE",L37)))</formula>
    </cfRule>
    <cfRule type="containsText" dxfId="81" priority="8" operator="containsText" text="Application Submitted">
      <formula>NOT(ISERROR(SEARCH("Application Submitted",L37)))</formula>
    </cfRule>
    <cfRule type="containsText" dxfId="80" priority="7" operator="containsText" text="Funded – Closed">
      <formula>NOT(ISERROR(SEARCH("Funded – Closed",L37)))</formula>
    </cfRule>
    <cfRule type="containsText" dxfId="79" priority="6" operator="containsText" text="On Hold">
      <formula>NOT(ISERROR(SEARCH("On Hold",L37)))</formula>
    </cfRule>
    <cfRule type="containsText" dxfId="78" priority="5" operator="containsText" text="PROSPECT">
      <formula>NOT(ISERROR(SEARCH("PROSPECT",L37)))</formula>
    </cfRule>
    <cfRule type="containsText" dxfId="77" priority="4" operator="containsText" text="Denied">
      <formula>NOT(ISERROR(SEARCH("Denied",L37)))</formula>
    </cfRule>
    <cfRule type="containsText" dxfId="76" priority="3" operator="containsText" text="Funded – Active">
      <formula>NOT(ISERROR(SEARCH("Funded – Active",L37)))</formula>
    </cfRule>
    <cfRule type="containsText" dxfId="75" priority="2" operator="containsText" text="Research">
      <formula>NOT(ISERROR(SEARCH("Research",L37)))</formula>
    </cfRule>
    <cfRule type="containsText" dxfId="74" priority="1" operator="containsText" text="Under Review">
      <formula>NOT(ISERROR(SEARCH("Under Review",L37)))</formula>
    </cfRule>
  </conditionalFormatting>
  <hyperlinks>
    <hyperlink ref="B47:J47" r:id="rId1" display="CLICK HERE TO CREATE IN SMARTSHEET" xr:uid="{DA9A77BE-CB9F-C14C-AB22-62E72B99D0EC}"/>
  </hyperlinks>
  <pageMargins left="0.3" right="0.3" top="0.3" bottom="0.3" header="0" footer="0"/>
  <pageSetup scale="43" fitToHeight="0" orientation="landscape" horizontalDpi="4294967292" verticalDpi="4294967292"/>
  <ignoredErrors>
    <ignoredError sqref="E37:E45" 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116D5A6-EEAB-744F-9657-7CA1CC3AFEAC}">
          <x14:formula1>
            <xm:f>'Dropdown Keys - Do Not Delete -'!$B$3:$B$11</xm:f>
          </x14:formula1>
          <xm:sqref>B10:B33</xm:sqref>
        </x14:dataValidation>
        <x14:dataValidation type="list" allowBlank="1" showInputMessage="1" showErrorMessage="1" xr:uid="{B2862DD1-1268-6642-B80E-F9A5E8C4F7E0}">
          <x14:formula1>
            <xm:f>'Dropdown Keys - Do Not Delete -'!$D$3:$D$11</xm:f>
          </x14:formula1>
          <xm:sqref>F10:F33</xm:sqref>
        </x14:dataValidation>
        <x14:dataValidation type="list" allowBlank="1" showInputMessage="1" showErrorMessage="1" xr:uid="{4F150983-85B7-4A40-AFAB-FB6AC44189EB}">
          <x14:formula1>
            <xm:f>'Dropdown Keys - Do Not Delete -'!$F$3:$F$11</xm:f>
          </x14:formula1>
          <xm:sqref>G10:G33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7832-9E72-124D-A62A-A4F7B0372949}">
  <sheetPr>
    <tabColor rgb="FFBBCCF7"/>
    <pageSetUpPr fitToPage="1"/>
  </sheetPr>
  <dimension ref="A1:KE1088"/>
  <sheetViews>
    <sheetView showGridLines="0" workbookViewId="0">
      <selection activeCell="B9" sqref="B9"/>
    </sheetView>
  </sheetViews>
  <sheetFormatPr baseColWidth="10" defaultColWidth="11" defaultRowHeight="13"/>
  <cols>
    <col min="1" max="1" width="3.33203125" style="3" customWidth="1"/>
    <col min="2" max="2" width="13.1640625" style="3" customWidth="1"/>
    <col min="3" max="3" width="8.83203125" style="3" customWidth="1"/>
    <col min="4" max="4" width="20.83203125" style="3" customWidth="1"/>
    <col min="5" max="5" width="15.83203125" style="3" customWidth="1"/>
    <col min="6" max="6" width="23.83203125" style="3" bestFit="1" customWidth="1"/>
    <col min="7" max="7" width="21.83203125" style="3" customWidth="1"/>
    <col min="8" max="8" width="10.83203125" style="3" customWidth="1"/>
    <col min="9" max="16" width="13.83203125" style="3" customWidth="1"/>
    <col min="17" max="17" width="10.83203125" style="3" customWidth="1"/>
    <col min="18" max="18" width="18.83203125" style="3" customWidth="1"/>
    <col min="19" max="19" width="25.83203125" style="3" customWidth="1"/>
    <col min="20" max="20" width="3.33203125" style="3" customWidth="1"/>
    <col min="21" max="26" width="11" style="3"/>
    <col min="27" max="27" width="9" style="3" customWidth="1"/>
    <col min="28" max="16384" width="11" style="3"/>
  </cols>
  <sheetData>
    <row r="1" spans="1:271" ht="42" customHeight="1">
      <c r="A1" s="1"/>
      <c r="B1" s="14" t="s">
        <v>7</v>
      </c>
      <c r="C1"/>
      <c r="D1"/>
      <c r="E1"/>
      <c r="F1"/>
      <c r="G1"/>
      <c r="H1"/>
      <c r="I1"/>
      <c r="J1"/>
      <c r="K1"/>
      <c r="L1"/>
      <c r="M1"/>
      <c r="N1"/>
      <c r="O1"/>
      <c r="P1"/>
      <c r="Q1"/>
      <c r="R1"/>
      <c r="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row>
    <row r="2" spans="1:271" s="11" customFormat="1" ht="31" customHeight="1">
      <c r="B2" s="57" t="s">
        <v>69</v>
      </c>
      <c r="C2" s="12"/>
      <c r="D2" s="12"/>
      <c r="E2" s="12"/>
      <c r="F2" s="12"/>
      <c r="G2" s="57" t="s">
        <v>73</v>
      </c>
      <c r="H2" s="12"/>
      <c r="I2" s="12"/>
      <c r="J2" s="12"/>
      <c r="K2" s="12"/>
      <c r="L2" s="12"/>
      <c r="M2" s="58" t="s">
        <v>70</v>
      </c>
      <c r="N2" s="12"/>
      <c r="O2" s="45"/>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row>
    <row r="3" spans="1:271" s="11" customFormat="1" ht="130" customHeigh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row>
    <row r="4" spans="1:271" s="11" customFormat="1" ht="31" customHeight="1">
      <c r="B4" s="44"/>
      <c r="C4" s="12"/>
      <c r="D4" s="12"/>
      <c r="E4" s="12"/>
      <c r="F4" s="12"/>
      <c r="G4" s="57" t="s">
        <v>74</v>
      </c>
      <c r="H4" s="12"/>
      <c r="I4" s="12"/>
      <c r="J4" s="12"/>
      <c r="K4" s="12"/>
      <c r="L4" s="12"/>
      <c r="M4" s="12"/>
      <c r="N4" s="12"/>
      <c r="O4" s="45"/>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row>
    <row r="5" spans="1:271" s="11" customFormat="1" ht="130" customHeight="1">
      <c r="B5" s="44"/>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row>
    <row r="6" spans="1:271" ht="20"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row>
    <row r="7" spans="1:271" ht="42" customHeight="1" thickBot="1">
      <c r="A7" s="1"/>
      <c r="B7" s="59" t="s">
        <v>8</v>
      </c>
      <c r="C7"/>
      <c r="D7"/>
      <c r="E7"/>
      <c r="F7"/>
      <c r="G7"/>
      <c r="H7"/>
      <c r="I7"/>
      <c r="J7"/>
      <c r="K7"/>
      <c r="L7"/>
      <c r="M7"/>
      <c r="N7"/>
      <c r="O7"/>
      <c r="P7"/>
      <c r="Q7"/>
      <c r="R7"/>
      <c r="S7"/>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row>
    <row r="8" spans="1:271" s="7" customFormat="1" ht="58" customHeight="1" thickTop="1">
      <c r="A8" s="6"/>
      <c r="B8" s="21" t="s">
        <v>35</v>
      </c>
      <c r="C8" s="21" t="s">
        <v>9</v>
      </c>
      <c r="D8" s="21" t="s">
        <v>36</v>
      </c>
      <c r="E8" s="21" t="s">
        <v>34</v>
      </c>
      <c r="F8" s="24" t="s">
        <v>37</v>
      </c>
      <c r="G8" s="24" t="s">
        <v>43</v>
      </c>
      <c r="H8" s="24" t="s">
        <v>44</v>
      </c>
      <c r="I8" s="29" t="s">
        <v>57</v>
      </c>
      <c r="J8" s="50" t="s">
        <v>75</v>
      </c>
      <c r="K8" s="47" t="s">
        <v>59</v>
      </c>
      <c r="L8" s="35" t="s">
        <v>60</v>
      </c>
      <c r="M8" s="36" t="s">
        <v>61</v>
      </c>
      <c r="N8" s="36" t="s">
        <v>62</v>
      </c>
      <c r="O8" s="38" t="s">
        <v>63</v>
      </c>
      <c r="P8" s="55" t="s">
        <v>64</v>
      </c>
      <c r="Q8" s="52" t="s">
        <v>65</v>
      </c>
      <c r="R8" s="40" t="s">
        <v>66</v>
      </c>
      <c r="S8" s="41" t="s">
        <v>67</v>
      </c>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row>
    <row r="9" spans="1:271" s="5" customFormat="1" ht="25" customHeight="1">
      <c r="A9" s="4"/>
      <c r="B9" s="16"/>
      <c r="C9" s="20"/>
      <c r="D9" s="16"/>
      <c r="E9" s="16"/>
      <c r="F9" s="27"/>
      <c r="G9" s="31"/>
      <c r="H9" s="26"/>
      <c r="I9" s="30"/>
      <c r="J9" s="51"/>
      <c r="K9" s="48"/>
      <c r="L9" s="33"/>
      <c r="M9" s="37"/>
      <c r="N9" s="34"/>
      <c r="O9" s="39"/>
      <c r="P9" s="56"/>
      <c r="Q9" s="48"/>
      <c r="R9" s="16"/>
      <c r="S9" s="17"/>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row>
    <row r="10" spans="1:271" s="5" customFormat="1" ht="25" customHeight="1">
      <c r="A10" s="4"/>
      <c r="B10" s="15"/>
      <c r="C10" s="20"/>
      <c r="D10" s="15"/>
      <c r="E10" s="15"/>
      <c r="F10" s="28"/>
      <c r="G10" s="32"/>
      <c r="H10" s="26"/>
      <c r="I10" s="30"/>
      <c r="J10" s="51"/>
      <c r="K10" s="49"/>
      <c r="L10" s="33"/>
      <c r="M10" s="37"/>
      <c r="N10" s="34"/>
      <c r="O10" s="39"/>
      <c r="P10" s="56"/>
      <c r="Q10" s="53"/>
      <c r="R10" s="18"/>
      <c r="S10" s="17"/>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row>
    <row r="11" spans="1:271" s="5" customFormat="1" ht="25" customHeight="1">
      <c r="A11" s="4"/>
      <c r="B11" s="15"/>
      <c r="C11" s="20"/>
      <c r="D11" s="15"/>
      <c r="E11" s="15"/>
      <c r="F11" s="28"/>
      <c r="G11" s="32"/>
      <c r="H11" s="26"/>
      <c r="I11" s="30"/>
      <c r="J11" s="51"/>
      <c r="K11" s="49"/>
      <c r="L11" s="33"/>
      <c r="M11" s="37"/>
      <c r="N11" s="34"/>
      <c r="O11" s="39"/>
      <c r="P11" s="56"/>
      <c r="Q11" s="53"/>
      <c r="R11" s="18"/>
      <c r="S11" s="17"/>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row>
    <row r="12" spans="1:271" s="5" customFormat="1" ht="25" customHeight="1">
      <c r="A12" s="4"/>
      <c r="B12" s="16"/>
      <c r="C12" s="20"/>
      <c r="D12" s="16"/>
      <c r="E12" s="16"/>
      <c r="F12" s="27"/>
      <c r="G12" s="32"/>
      <c r="H12" s="26"/>
      <c r="I12" s="30"/>
      <c r="J12" s="51"/>
      <c r="K12" s="48"/>
      <c r="L12" s="33"/>
      <c r="M12" s="37"/>
      <c r="N12" s="34"/>
      <c r="O12" s="39"/>
      <c r="P12" s="56"/>
      <c r="Q12" s="48"/>
      <c r="R12" s="16"/>
      <c r="S12" s="17"/>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row>
    <row r="13" spans="1:271" s="5" customFormat="1" ht="25" customHeight="1">
      <c r="A13" s="4"/>
      <c r="B13" s="16"/>
      <c r="C13" s="20"/>
      <c r="D13" s="15"/>
      <c r="E13" s="15"/>
      <c r="F13" s="27"/>
      <c r="G13" s="32"/>
      <c r="H13" s="26"/>
      <c r="I13" s="30"/>
      <c r="J13" s="51"/>
      <c r="K13" s="49"/>
      <c r="L13" s="33"/>
      <c r="M13" s="37"/>
      <c r="N13" s="34"/>
      <c r="O13" s="39"/>
      <c r="P13" s="56"/>
      <c r="Q13" s="53"/>
      <c r="R13" s="18"/>
      <c r="S13" s="17"/>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row>
    <row r="14" spans="1:271" s="5" customFormat="1" ht="25" customHeight="1">
      <c r="A14" s="4"/>
      <c r="B14" s="16"/>
      <c r="C14" s="20"/>
      <c r="D14" s="15"/>
      <c r="E14" s="15"/>
      <c r="F14" s="27"/>
      <c r="G14" s="32"/>
      <c r="H14" s="26"/>
      <c r="I14" s="30"/>
      <c r="J14" s="51"/>
      <c r="K14" s="49"/>
      <c r="L14" s="33"/>
      <c r="M14" s="37"/>
      <c r="N14" s="34"/>
      <c r="O14" s="39"/>
      <c r="P14" s="56"/>
      <c r="Q14" s="53"/>
      <c r="R14" s="18"/>
      <c r="S14" s="17"/>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row>
    <row r="15" spans="1:271" s="5" customFormat="1" ht="25" customHeight="1">
      <c r="A15" s="4"/>
      <c r="B15" s="16"/>
      <c r="C15" s="20"/>
      <c r="D15" s="16"/>
      <c r="E15" s="16"/>
      <c r="F15" s="28"/>
      <c r="G15" s="32"/>
      <c r="H15" s="26"/>
      <c r="I15" s="30"/>
      <c r="J15" s="51"/>
      <c r="K15" s="48"/>
      <c r="L15" s="33"/>
      <c r="M15" s="37"/>
      <c r="N15" s="34"/>
      <c r="O15" s="39"/>
      <c r="P15" s="56"/>
      <c r="Q15" s="54"/>
      <c r="R15" s="19"/>
      <c r="S15" s="17"/>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row>
    <row r="16" spans="1:271" s="5" customFormat="1" ht="25" customHeight="1">
      <c r="A16" s="4"/>
      <c r="B16" s="16"/>
      <c r="C16" s="20"/>
      <c r="D16" s="16"/>
      <c r="E16" s="16"/>
      <c r="F16" s="28"/>
      <c r="G16" s="32"/>
      <c r="H16" s="26"/>
      <c r="I16" s="30"/>
      <c r="J16" s="51"/>
      <c r="K16" s="48"/>
      <c r="L16" s="33"/>
      <c r="M16" s="37"/>
      <c r="N16" s="34"/>
      <c r="O16" s="39"/>
      <c r="P16" s="56"/>
      <c r="Q16" s="54"/>
      <c r="R16" s="19"/>
      <c r="S16" s="17"/>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row>
    <row r="17" spans="1:267" s="5" customFormat="1" ht="25" customHeight="1">
      <c r="A17" s="4"/>
      <c r="B17" s="16"/>
      <c r="C17" s="20"/>
      <c r="D17" s="16"/>
      <c r="E17" s="16"/>
      <c r="F17" s="27"/>
      <c r="G17" s="32"/>
      <c r="H17" s="26"/>
      <c r="I17" s="30"/>
      <c r="J17" s="51"/>
      <c r="K17" s="48"/>
      <c r="L17" s="33"/>
      <c r="M17" s="37"/>
      <c r="N17" s="34"/>
      <c r="O17" s="39"/>
      <c r="P17" s="56"/>
      <c r="Q17" s="54"/>
      <c r="R17" s="19"/>
      <c r="S17" s="17"/>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row>
    <row r="18" spans="1:267" s="5" customFormat="1" ht="25" customHeight="1">
      <c r="A18" s="4"/>
      <c r="B18" s="16"/>
      <c r="C18" s="20"/>
      <c r="D18" s="16"/>
      <c r="E18" s="16"/>
      <c r="F18" s="27"/>
      <c r="G18" s="31"/>
      <c r="H18" s="26"/>
      <c r="I18" s="30"/>
      <c r="J18" s="51"/>
      <c r="K18" s="48"/>
      <c r="L18" s="33"/>
      <c r="M18" s="37"/>
      <c r="N18" s="34"/>
      <c r="O18" s="39"/>
      <c r="P18" s="56"/>
      <c r="Q18" s="54"/>
      <c r="R18" s="19"/>
      <c r="S18" s="17"/>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row>
    <row r="19" spans="1:267" s="5" customFormat="1" ht="25" customHeight="1">
      <c r="A19" s="4"/>
      <c r="B19" s="15"/>
      <c r="C19" s="20"/>
      <c r="D19" s="16"/>
      <c r="E19" s="16"/>
      <c r="F19" s="27"/>
      <c r="G19" s="31"/>
      <c r="H19" s="26"/>
      <c r="I19" s="30"/>
      <c r="J19" s="51"/>
      <c r="K19" s="48"/>
      <c r="L19" s="33"/>
      <c r="M19" s="37"/>
      <c r="N19" s="34"/>
      <c r="O19" s="39"/>
      <c r="P19" s="56"/>
      <c r="Q19" s="54"/>
      <c r="R19" s="19"/>
      <c r="S19" s="17"/>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row>
    <row r="20" spans="1:267" s="5" customFormat="1" ht="25" customHeight="1">
      <c r="A20" s="4"/>
      <c r="B20" s="15"/>
      <c r="C20" s="20"/>
      <c r="D20" s="16"/>
      <c r="E20" s="16"/>
      <c r="F20" s="28"/>
      <c r="G20" s="31"/>
      <c r="H20" s="26"/>
      <c r="I20" s="30"/>
      <c r="J20" s="51"/>
      <c r="K20" s="48"/>
      <c r="L20" s="33"/>
      <c r="M20" s="37"/>
      <c r="N20" s="34"/>
      <c r="O20" s="39"/>
      <c r="P20" s="56"/>
      <c r="Q20" s="54"/>
      <c r="R20" s="19"/>
      <c r="S20" s="17"/>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row>
    <row r="21" spans="1:267" s="5" customFormat="1" ht="25" customHeight="1">
      <c r="A21" s="4"/>
      <c r="B21" s="15"/>
      <c r="C21" s="20"/>
      <c r="D21" s="16"/>
      <c r="E21" s="16"/>
      <c r="F21" s="28"/>
      <c r="G21" s="31"/>
      <c r="H21" s="26"/>
      <c r="I21" s="30"/>
      <c r="J21" s="51"/>
      <c r="K21" s="48"/>
      <c r="L21" s="33"/>
      <c r="M21" s="37"/>
      <c r="N21" s="34"/>
      <c r="O21" s="39"/>
      <c r="P21" s="56"/>
      <c r="Q21" s="54"/>
      <c r="R21" s="19"/>
      <c r="S21" s="17"/>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row>
    <row r="22" spans="1:267" s="5" customFormat="1" ht="25" customHeight="1">
      <c r="A22" s="4"/>
      <c r="B22" s="15"/>
      <c r="C22" s="20"/>
      <c r="D22" s="16"/>
      <c r="E22" s="16"/>
      <c r="F22" s="27"/>
      <c r="G22" s="32"/>
      <c r="H22" s="26"/>
      <c r="I22" s="30"/>
      <c r="J22" s="51"/>
      <c r="K22" s="48"/>
      <c r="L22" s="33"/>
      <c r="M22" s="37"/>
      <c r="N22" s="34"/>
      <c r="O22" s="39"/>
      <c r="P22" s="56"/>
      <c r="Q22" s="54"/>
      <c r="R22" s="19"/>
      <c r="S22" s="17"/>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row>
    <row r="23" spans="1:267" s="5" customFormat="1" ht="25" customHeight="1">
      <c r="A23" s="4"/>
      <c r="B23" s="15"/>
      <c r="C23" s="20"/>
      <c r="D23" s="16"/>
      <c r="E23" s="16"/>
      <c r="F23" s="27"/>
      <c r="G23" s="32"/>
      <c r="H23" s="26"/>
      <c r="I23" s="30"/>
      <c r="J23" s="51"/>
      <c r="K23" s="48"/>
      <c r="L23" s="33"/>
      <c r="M23" s="37"/>
      <c r="N23" s="34"/>
      <c r="O23" s="39"/>
      <c r="P23" s="56"/>
      <c r="Q23" s="48"/>
      <c r="R23" s="16"/>
      <c r="S23" s="17"/>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row>
    <row r="24" spans="1:267" s="5" customFormat="1" ht="25" customHeight="1">
      <c r="A24" s="4"/>
      <c r="B24" s="15"/>
      <c r="C24" s="20"/>
      <c r="D24" s="16"/>
      <c r="E24" s="16"/>
      <c r="F24" s="27"/>
      <c r="G24" s="32"/>
      <c r="H24" s="26"/>
      <c r="I24" s="30"/>
      <c r="J24" s="51"/>
      <c r="K24" s="48"/>
      <c r="L24" s="33"/>
      <c r="M24" s="37"/>
      <c r="N24" s="34"/>
      <c r="O24" s="39"/>
      <c r="P24" s="56"/>
      <c r="Q24" s="48"/>
      <c r="R24" s="16"/>
      <c r="S24" s="17"/>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row>
    <row r="25" spans="1:267" s="5" customFormat="1" ht="25" customHeight="1">
      <c r="A25" s="4"/>
      <c r="B25" s="16"/>
      <c r="C25" s="20"/>
      <c r="D25" s="16"/>
      <c r="E25" s="16"/>
      <c r="F25" s="28"/>
      <c r="G25" s="32"/>
      <c r="H25" s="26"/>
      <c r="I25" s="30"/>
      <c r="J25" s="51"/>
      <c r="K25" s="48"/>
      <c r="L25" s="33"/>
      <c r="M25" s="37"/>
      <c r="N25" s="34"/>
      <c r="O25" s="39"/>
      <c r="P25" s="56"/>
      <c r="Q25" s="48"/>
      <c r="R25" s="16"/>
      <c r="S25" s="17"/>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row>
    <row r="26" spans="1:267" s="5" customFormat="1" ht="25" customHeight="1">
      <c r="A26" s="4"/>
      <c r="B26" s="16"/>
      <c r="C26" s="20"/>
      <c r="D26" s="16"/>
      <c r="E26" s="16"/>
      <c r="F26" s="28"/>
      <c r="G26" s="32"/>
      <c r="H26" s="26"/>
      <c r="I26" s="30"/>
      <c r="J26" s="51"/>
      <c r="K26" s="48"/>
      <c r="L26" s="33"/>
      <c r="M26" s="37"/>
      <c r="N26" s="34"/>
      <c r="O26" s="39"/>
      <c r="P26" s="56"/>
      <c r="Q26" s="48"/>
      <c r="R26" s="16"/>
      <c r="S26" s="17"/>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row>
    <row r="27" spans="1:267" s="5" customFormat="1" ht="25" customHeight="1">
      <c r="A27" s="4"/>
      <c r="B27" s="16"/>
      <c r="C27" s="20"/>
      <c r="D27" s="16"/>
      <c r="E27" s="16"/>
      <c r="F27" s="27"/>
      <c r="G27" s="32"/>
      <c r="H27" s="26"/>
      <c r="I27" s="30"/>
      <c r="J27" s="51"/>
      <c r="K27" s="48"/>
      <c r="L27" s="33"/>
      <c r="M27" s="37"/>
      <c r="N27" s="34"/>
      <c r="O27" s="39"/>
      <c r="P27" s="56"/>
      <c r="Q27" s="48"/>
      <c r="R27" s="16"/>
      <c r="S27" s="17"/>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row>
    <row r="28" spans="1:267" s="5" customFormat="1" ht="25" customHeight="1">
      <c r="A28" s="4"/>
      <c r="B28" s="16"/>
      <c r="C28" s="20"/>
      <c r="D28" s="16"/>
      <c r="E28" s="16"/>
      <c r="F28" s="27"/>
      <c r="G28" s="32"/>
      <c r="H28" s="26"/>
      <c r="I28" s="30"/>
      <c r="J28" s="51"/>
      <c r="K28" s="48"/>
      <c r="L28" s="33"/>
      <c r="M28" s="37"/>
      <c r="N28" s="34"/>
      <c r="O28" s="39"/>
      <c r="P28" s="56"/>
      <c r="Q28" s="48"/>
      <c r="R28" s="16"/>
      <c r="S28" s="17"/>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row>
    <row r="29" spans="1:267" s="5" customFormat="1" ht="25" customHeight="1">
      <c r="A29" s="4"/>
      <c r="B29" s="16"/>
      <c r="C29" s="20"/>
      <c r="D29" s="16"/>
      <c r="E29" s="16"/>
      <c r="F29" s="27"/>
      <c r="G29" s="32"/>
      <c r="H29" s="26"/>
      <c r="I29" s="30"/>
      <c r="J29" s="51"/>
      <c r="K29" s="48"/>
      <c r="L29" s="33"/>
      <c r="M29" s="37"/>
      <c r="N29" s="34"/>
      <c r="O29" s="39"/>
      <c r="P29" s="56"/>
      <c r="Q29" s="48"/>
      <c r="R29" s="16"/>
      <c r="S29" s="17"/>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row>
    <row r="30" spans="1:267" s="5" customFormat="1" ht="25" customHeight="1">
      <c r="A30" s="4"/>
      <c r="B30" s="16"/>
      <c r="C30" s="20"/>
      <c r="D30" s="16"/>
      <c r="E30" s="16"/>
      <c r="F30" s="28"/>
      <c r="G30" s="31"/>
      <c r="H30" s="26"/>
      <c r="I30" s="30"/>
      <c r="J30" s="51"/>
      <c r="K30" s="48"/>
      <c r="L30" s="33"/>
      <c r="M30" s="37"/>
      <c r="N30" s="34"/>
      <c r="O30" s="39"/>
      <c r="P30" s="56"/>
      <c r="Q30" s="48"/>
      <c r="R30" s="16"/>
      <c r="S30" s="17"/>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row>
    <row r="31" spans="1:267" s="5" customFormat="1" ht="25" customHeight="1">
      <c r="A31" s="4"/>
      <c r="B31" s="16"/>
      <c r="C31" s="20"/>
      <c r="D31" s="16"/>
      <c r="E31" s="16"/>
      <c r="F31" s="28"/>
      <c r="G31" s="31"/>
      <c r="H31" s="26"/>
      <c r="I31" s="30"/>
      <c r="J31" s="51"/>
      <c r="K31" s="48"/>
      <c r="L31" s="33"/>
      <c r="M31" s="37"/>
      <c r="N31" s="34"/>
      <c r="O31" s="39"/>
      <c r="P31" s="56"/>
      <c r="Q31" s="48"/>
      <c r="R31" s="16"/>
      <c r="S31" s="17"/>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row>
    <row r="32" spans="1:267" s="5" customFormat="1" ht="25" customHeight="1">
      <c r="A32" s="4"/>
      <c r="B32" s="16"/>
      <c r="C32" s="20"/>
      <c r="D32" s="16"/>
      <c r="E32" s="16"/>
      <c r="F32" s="27"/>
      <c r="G32" s="31"/>
      <c r="H32" s="26"/>
      <c r="I32" s="30"/>
      <c r="J32" s="51"/>
      <c r="K32" s="48"/>
      <c r="L32" s="33"/>
      <c r="M32" s="37"/>
      <c r="N32" s="34"/>
      <c r="O32" s="39"/>
      <c r="P32" s="56"/>
      <c r="Q32" s="48"/>
      <c r="R32" s="16"/>
      <c r="S32" s="17"/>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row>
    <row r="33" spans="1:267" ht="2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row>
    <row r="34" spans="1:267" ht="41" customHeight="1">
      <c r="A34" s="1"/>
      <c r="B34" s="60" t="s">
        <v>78</v>
      </c>
      <c r="C34" s="61"/>
      <c r="D34" s="61"/>
      <c r="E34" s="61"/>
      <c r="F34" s="61"/>
      <c r="G34" s="61"/>
      <c r="H34" s="61"/>
      <c r="I34" s="61"/>
      <c r="J34" s="61"/>
      <c r="K34" s="61"/>
      <c r="L34" s="61"/>
      <c r="M34" s="61"/>
      <c r="N34" s="61"/>
      <c r="O34" s="61"/>
      <c r="P34" s="61"/>
      <c r="Q34" s="61"/>
      <c r="R34" s="61"/>
      <c r="S34" s="6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row>
    <row r="35" spans="1:267" ht="35" customHeight="1" thickBot="1">
      <c r="A35" s="1"/>
      <c r="B35" s="43" t="s">
        <v>35</v>
      </c>
      <c r="C35" s="42"/>
      <c r="D35" s="43" t="s">
        <v>37</v>
      </c>
      <c r="E35" s="42"/>
      <c r="F35" s="43" t="s">
        <v>72</v>
      </c>
      <c r="G35" s="42"/>
      <c r="H35" s="1"/>
      <c r="I35" s="46" t="s">
        <v>47</v>
      </c>
      <c r="J35" s="46" t="s">
        <v>2</v>
      </c>
      <c r="L35" s="43" t="s">
        <v>71</v>
      </c>
      <c r="M35" s="42"/>
      <c r="N35" s="1"/>
      <c r="O35" s="46" t="s">
        <v>76</v>
      </c>
      <c r="P35" s="46" t="s">
        <v>77</v>
      </c>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row>
    <row r="36" spans="1:267" ht="35" customHeight="1" thickTop="1">
      <c r="A36" s="1"/>
      <c r="B36" s="63" t="str">
        <f>'Dropdown Keys - Do Not Delete -'!B3</f>
        <v>Prospect</v>
      </c>
      <c r="C36" s="64">
        <f>IFERROR(COUNTIF($B$9:$B$32,B36),"")</f>
        <v>0</v>
      </c>
      <c r="D36" s="65" t="str">
        <f>'Dropdown Keys - Do Not Delete -'!D3</f>
        <v>Federal Government</v>
      </c>
      <c r="E36" s="64">
        <f>IFERROR(COUNTIF($F$9:$F$32,D36),"")</f>
        <v>0</v>
      </c>
      <c r="F36" s="65" t="str">
        <f>'Dropdown Keys - Do Not Delete -'!D3</f>
        <v>Federal Government</v>
      </c>
      <c r="G36" s="64">
        <f>COUNTIFS($F$9:$F$32, F36, $G$9:$G$32, "*Funded*")</f>
        <v>0</v>
      </c>
      <c r="H36" s="1"/>
      <c r="I36" s="66" cm="1">
        <f t="array" ref="I36">SUMPRODUCT(--(J9:J32&lt;&gt;""))</f>
        <v>0</v>
      </c>
      <c r="J36" s="64">
        <f>IFERROR(SUM(G36:G44),"")</f>
        <v>0</v>
      </c>
      <c r="K36" s="1"/>
      <c r="L36" s="63" t="str">
        <f>'Dropdown Keys - Do Not Delete -'!F3</f>
        <v>Research</v>
      </c>
      <c r="M36" s="64">
        <f>IFERROR(COUNTIF($G$9:$G$32,L36),"")</f>
        <v>0</v>
      </c>
      <c r="N36" s="1"/>
      <c r="O36" s="67">
        <f>SUM(O9:O32)</f>
        <v>0</v>
      </c>
      <c r="P36" s="68">
        <f>SUM(P9:P32)</f>
        <v>0</v>
      </c>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row>
    <row r="37" spans="1:267" ht="35" customHeight="1">
      <c r="A37" s="1"/>
      <c r="B37" s="16" t="str">
        <f>'Dropdown Keys - Do Not Delete -'!B4</f>
        <v>Active</v>
      </c>
      <c r="C37" s="62">
        <f t="shared" ref="C37:C44" si="0">IFERROR(COUNTIF($B$9:$B$32,B37),"")</f>
        <v>0</v>
      </c>
      <c r="D37" s="48" t="str">
        <f>'Dropdown Keys - Do Not Delete -'!D4</f>
        <v>State / Local Government</v>
      </c>
      <c r="E37" s="62">
        <f t="shared" ref="E37:E44" si="1">IFERROR(COUNTIF($F$9:$F$32,D37),"")</f>
        <v>0</v>
      </c>
      <c r="F37" s="48" t="str">
        <f>'Dropdown Keys - Do Not Delete -'!D4</f>
        <v>State / Local Government</v>
      </c>
      <c r="G37" s="62">
        <f>COUNTIFS($F$9:$F$32, F37, $G$9:$G$32, "*Funded*")</f>
        <v>0</v>
      </c>
      <c r="H37" s="1"/>
      <c r="I37" s="1"/>
      <c r="J37" s="1"/>
      <c r="K37" s="1"/>
      <c r="L37" s="16" t="str">
        <f>'Dropdown Keys - Do Not Delete -'!F4</f>
        <v>Application Submitted</v>
      </c>
      <c r="M37" s="62">
        <f t="shared" ref="M37:M44" si="2">IFERROR(COUNTIF($G$9:$G$32,L37),"")</f>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row>
    <row r="38" spans="1:267" ht="35" customHeight="1">
      <c r="A38" s="1"/>
      <c r="B38" s="16" t="str">
        <f>'Dropdown Keys - Do Not Delete -'!B5</f>
        <v>Submitted</v>
      </c>
      <c r="C38" s="62">
        <f t="shared" si="0"/>
        <v>0</v>
      </c>
      <c r="D38" s="48" t="str">
        <f>'Dropdown Keys - Do Not Delete -'!D5</f>
        <v>Association</v>
      </c>
      <c r="E38" s="62">
        <f t="shared" si="1"/>
        <v>0</v>
      </c>
      <c r="F38" s="48" t="str">
        <f>'Dropdown Keys - Do Not Delete -'!D5</f>
        <v>Association</v>
      </c>
      <c r="G38" s="62">
        <f t="shared" ref="G38:G44" si="3">COUNTIFS($F$9:$F$32, F38, $G$9:$G$32, "*Funded*")</f>
        <v>0</v>
      </c>
      <c r="H38" s="1"/>
      <c r="J38" s="1"/>
      <c r="L38" s="16" t="str">
        <f>'Dropdown Keys - Do Not Delete -'!F5</f>
        <v>Under Review</v>
      </c>
      <c r="M38" s="62">
        <f t="shared" si="2"/>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row>
    <row r="39" spans="1:267" ht="35" customHeight="1">
      <c r="A39" s="1"/>
      <c r="B39" s="16" t="str">
        <f>'Dropdown Keys - Do Not Delete -'!B6</f>
        <v>Awarded</v>
      </c>
      <c r="C39" s="62">
        <f t="shared" si="0"/>
        <v>0</v>
      </c>
      <c r="D39" s="48" t="str">
        <f>'Dropdown Keys - Do Not Delete -'!D6</f>
        <v>Corporate Foundation</v>
      </c>
      <c r="E39" s="62">
        <f>IFERROR(COUNTIF($F$9:$F$32,D39),"")</f>
        <v>0</v>
      </c>
      <c r="F39" s="48" t="str">
        <f>'Dropdown Keys - Do Not Delete -'!D6</f>
        <v>Corporate Foundation</v>
      </c>
      <c r="G39" s="62">
        <f t="shared" si="3"/>
        <v>0</v>
      </c>
      <c r="H39" s="1"/>
      <c r="I39" s="1"/>
      <c r="J39" s="1"/>
      <c r="K39" s="1"/>
      <c r="L39" s="16" t="str">
        <f>'Dropdown Keys - Do Not Delete -'!F6</f>
        <v>Denied</v>
      </c>
      <c r="M39" s="62">
        <f t="shared" si="2"/>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row>
    <row r="40" spans="1:267" ht="35" customHeight="1">
      <c r="A40" s="1"/>
      <c r="B40" s="16" t="str">
        <f>'Dropdown Keys - Do Not Delete -'!B7</f>
        <v>Funded</v>
      </c>
      <c r="C40" s="62">
        <f t="shared" si="0"/>
        <v>0</v>
      </c>
      <c r="D40" s="48" t="str">
        <f>'Dropdown Keys - Do Not Delete -'!D7</f>
        <v>Private Foundation</v>
      </c>
      <c r="E40" s="62">
        <f>IFERROR(COUNTIF($F$9:$F$32,D40),"")</f>
        <v>0</v>
      </c>
      <c r="F40" s="48" t="str">
        <f>'Dropdown Keys - Do Not Delete -'!D7</f>
        <v>Private Foundation</v>
      </c>
      <c r="G40" s="62">
        <f t="shared" si="3"/>
        <v>0</v>
      </c>
      <c r="H40" s="1"/>
      <c r="I40" s="1"/>
      <c r="J40" s="1"/>
      <c r="K40" s="1"/>
      <c r="L40" s="16" t="str">
        <f>'Dropdown Keys - Do Not Delete -'!F7</f>
        <v>Funded – Active</v>
      </c>
      <c r="M40" s="62">
        <f t="shared" si="2"/>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row>
    <row r="41" spans="1:267" ht="35" customHeight="1">
      <c r="A41" s="1"/>
      <c r="B41" s="16" t="str">
        <f>'Dropdown Keys - Do Not Delete -'!B8</f>
        <v>Closed</v>
      </c>
      <c r="C41" s="62">
        <f t="shared" si="0"/>
        <v>0</v>
      </c>
      <c r="D41" s="48">
        <f>'Dropdown Keys - Do Not Delete -'!D8</f>
        <v>0</v>
      </c>
      <c r="E41" s="62">
        <f t="shared" si="1"/>
        <v>0</v>
      </c>
      <c r="F41" s="48">
        <f>'Dropdown Keys - Do Not Delete -'!D8</f>
        <v>0</v>
      </c>
      <c r="G41" s="62">
        <f t="shared" si="3"/>
        <v>0</v>
      </c>
      <c r="H41" s="1"/>
      <c r="I41" s="1"/>
      <c r="J41" s="1"/>
      <c r="K41" s="1"/>
      <c r="L41" s="16" t="str">
        <f>'Dropdown Keys - Do Not Delete -'!F8</f>
        <v>Funded – Closed</v>
      </c>
      <c r="M41" s="62">
        <f t="shared" si="2"/>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row>
    <row r="42" spans="1:267" ht="35" customHeight="1">
      <c r="A42" s="1"/>
      <c r="B42" s="16">
        <f>'Dropdown Keys - Do Not Delete -'!B9</f>
        <v>0</v>
      </c>
      <c r="C42" s="62">
        <f t="shared" si="0"/>
        <v>0</v>
      </c>
      <c r="D42" s="48">
        <f>'Dropdown Keys - Do Not Delete -'!D9</f>
        <v>0</v>
      </c>
      <c r="E42" s="62">
        <f t="shared" si="1"/>
        <v>0</v>
      </c>
      <c r="F42" s="48">
        <f>'Dropdown Keys - Do Not Delete -'!D9</f>
        <v>0</v>
      </c>
      <c r="G42" s="62">
        <f t="shared" si="3"/>
        <v>0</v>
      </c>
      <c r="H42" s="1"/>
      <c r="I42" s="1"/>
      <c r="J42" s="1"/>
      <c r="K42" s="1"/>
      <c r="L42" s="16">
        <f>'Dropdown Keys - Do Not Delete -'!F9</f>
        <v>0</v>
      </c>
      <c r="M42" s="62">
        <f t="shared" si="2"/>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row>
    <row r="43" spans="1:267" ht="35" customHeight="1">
      <c r="A43" s="1"/>
      <c r="B43" s="16">
        <f>'Dropdown Keys - Do Not Delete -'!B10</f>
        <v>0</v>
      </c>
      <c r="C43" s="62">
        <f t="shared" si="0"/>
        <v>0</v>
      </c>
      <c r="D43" s="48">
        <f>'Dropdown Keys - Do Not Delete -'!D10</f>
        <v>0</v>
      </c>
      <c r="E43" s="62">
        <f t="shared" si="1"/>
        <v>0</v>
      </c>
      <c r="F43" s="48">
        <f>'Dropdown Keys - Do Not Delete -'!D10</f>
        <v>0</v>
      </c>
      <c r="G43" s="62">
        <f t="shared" si="3"/>
        <v>0</v>
      </c>
      <c r="H43" s="1"/>
      <c r="I43" s="1"/>
      <c r="J43" s="1"/>
      <c r="K43" s="1"/>
      <c r="L43" s="16">
        <f>'Dropdown Keys - Do Not Delete -'!F10</f>
        <v>0</v>
      </c>
      <c r="M43" s="62">
        <f t="shared" si="2"/>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row>
    <row r="44" spans="1:267" ht="35" customHeight="1">
      <c r="A44" s="1"/>
      <c r="B44" s="16">
        <f>'Dropdown Keys - Do Not Delete -'!B11</f>
        <v>0</v>
      </c>
      <c r="C44" s="62">
        <f t="shared" si="0"/>
        <v>0</v>
      </c>
      <c r="D44" s="48">
        <f>'Dropdown Keys - Do Not Delete -'!D11</f>
        <v>0</v>
      </c>
      <c r="E44" s="62">
        <f t="shared" si="1"/>
        <v>0</v>
      </c>
      <c r="F44" s="48">
        <f>'Dropdown Keys - Do Not Delete -'!D11</f>
        <v>0</v>
      </c>
      <c r="G44" s="62">
        <f t="shared" si="3"/>
        <v>0</v>
      </c>
      <c r="H44" s="1"/>
      <c r="I44" s="1"/>
      <c r="J44" s="1"/>
      <c r="K44" s="1"/>
      <c r="L44" s="16">
        <f>'Dropdown Keys - Do Not Delete -'!F11</f>
        <v>0</v>
      </c>
      <c r="M44" s="62">
        <f t="shared" si="2"/>
        <v>0</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row>
    <row r="45" spans="1:267" ht="21"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row>
    <row r="46" spans="1:26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row>
    <row r="47" spans="1:26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row>
    <row r="48" spans="1:26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row>
    <row r="49" spans="1:26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row>
    <row r="50" spans="1:26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row>
    <row r="51" spans="1:26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row>
    <row r="52" spans="1:26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row>
    <row r="53" spans="1:26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row>
    <row r="54" spans="1:26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row>
    <row r="55" spans="1:26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row>
    <row r="56" spans="1:26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row>
    <row r="57" spans="1:26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row>
    <row r="58" spans="1:26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row>
    <row r="59" spans="1:26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row>
    <row r="60" spans="1:26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row>
    <row r="61" spans="1:26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row>
    <row r="62" spans="1:26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row>
    <row r="63" spans="1:26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row>
    <row r="64" spans="1:26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row>
    <row r="65" spans="1:26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row>
    <row r="66" spans="1:26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row>
    <row r="67" spans="1:26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row>
    <row r="68" spans="1:26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row>
    <row r="69" spans="1:26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row>
    <row r="70" spans="1:26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row>
    <row r="71" spans="1:26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row>
    <row r="72" spans="1:26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row>
    <row r="73" spans="1:26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row>
    <row r="74" spans="1:26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row>
    <row r="75" spans="1:26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row>
    <row r="76" spans="1:26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row>
    <row r="77" spans="1:26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row>
    <row r="78" spans="1:26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row>
    <row r="79" spans="1:26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row>
    <row r="80" spans="1:26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row>
    <row r="81" spans="1:26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row>
    <row r="82" spans="1:26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row>
    <row r="83" spans="1:26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row>
    <row r="84" spans="1:26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row>
    <row r="85" spans="1:26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row>
    <row r="86" spans="1:26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row>
    <row r="87" spans="1:26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row>
    <row r="88" spans="1:26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row>
    <row r="89" spans="1:26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row>
    <row r="90" spans="1:26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row>
    <row r="91" spans="1:26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row>
    <row r="92" spans="1:26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row>
    <row r="93" spans="1:26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row>
    <row r="94" spans="1:26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row>
    <row r="95" spans="1:26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row>
    <row r="96" spans="1:26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row>
    <row r="97" spans="1:26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row>
    <row r="98" spans="1:26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row>
    <row r="99" spans="1:26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row>
    <row r="100" spans="1:26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row>
    <row r="101" spans="1:26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row>
    <row r="102" spans="1:26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row>
    <row r="103" spans="1:26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row>
    <row r="104" spans="1:26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row>
    <row r="105" spans="1:26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row>
    <row r="106" spans="1:26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row>
    <row r="107" spans="1:26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row>
    <row r="108" spans="1:26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row>
    <row r="109" spans="1:26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row>
    <row r="110" spans="1:26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row>
    <row r="111" spans="1:26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row>
    <row r="112" spans="1:26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row>
    <row r="113" spans="1:26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row>
    <row r="114" spans="1:26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row>
    <row r="115" spans="1:26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row>
    <row r="116" spans="1:26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row>
    <row r="117" spans="1:26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row>
    <row r="118" spans="1:26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row>
    <row r="119" spans="1:26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row>
    <row r="120" spans="1:26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row>
    <row r="121" spans="1:26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row>
    <row r="122" spans="1:26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row>
    <row r="123" spans="1:26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row>
    <row r="124" spans="1:26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row>
    <row r="125" spans="1:26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row>
    <row r="126" spans="1:26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row>
    <row r="127" spans="1:26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row>
    <row r="128" spans="1:26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row>
    <row r="129" spans="1:26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row>
    <row r="130" spans="1:26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row>
    <row r="131" spans="1:26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row>
    <row r="132" spans="1:26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row>
    <row r="133" spans="1:26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row>
    <row r="134" spans="1:26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row>
    <row r="135" spans="1:26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row>
    <row r="136" spans="1:26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row>
    <row r="137" spans="1:26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row>
    <row r="138" spans="1:26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row>
    <row r="139" spans="1:26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row>
    <row r="140" spans="1:26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row>
    <row r="141" spans="1:26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row>
    <row r="142" spans="1:26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row>
    <row r="143" spans="1:26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row>
    <row r="144" spans="1:26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row>
    <row r="145" spans="1:26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row>
    <row r="146" spans="1:26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row>
    <row r="147" spans="1:26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row>
    <row r="148" spans="1:26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row>
    <row r="149" spans="1:26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row>
    <row r="150" spans="1:26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row>
    <row r="151" spans="1:26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row>
    <row r="152" spans="1:26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row>
    <row r="153" spans="1:26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row>
    <row r="154" spans="1:26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row>
    <row r="155" spans="1:26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row>
    <row r="156" spans="1:26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row>
    <row r="157" spans="1:26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row>
    <row r="158" spans="1:26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row>
    <row r="159" spans="1:26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row>
    <row r="160" spans="1:26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row>
    <row r="161" spans="1:26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row>
    <row r="162" spans="1:26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row>
    <row r="163" spans="1:26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row>
    <row r="164" spans="1:26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row>
    <row r="165" spans="1:26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row>
    <row r="166" spans="1:26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row>
    <row r="167" spans="1:2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row>
    <row r="168" spans="1:26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row>
    <row r="169" spans="1:26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row>
    <row r="170" spans="1:26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row>
    <row r="171" spans="1:26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row>
    <row r="172" spans="1:26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row>
    <row r="173" spans="1:26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row>
    <row r="174" spans="1:26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row>
    <row r="175" spans="1:26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row>
    <row r="176" spans="1:26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row>
    <row r="177" spans="1:26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row>
    <row r="178" spans="1:26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row>
    <row r="179" spans="1:26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row>
    <row r="180" spans="1:26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row>
    <row r="181" spans="1:26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row>
    <row r="182" spans="1:26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row>
    <row r="183" spans="1:26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row>
    <row r="184" spans="1:26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row>
    <row r="185" spans="1:26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row>
    <row r="186" spans="1:26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row>
    <row r="187" spans="1:26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row>
    <row r="188" spans="1:26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row>
    <row r="189" spans="1:26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row>
    <row r="190" spans="1:26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row>
    <row r="191" spans="1:26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row>
    <row r="192" spans="1:26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row>
    <row r="193" spans="1:26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row>
    <row r="194" spans="1:26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row>
    <row r="195" spans="1:26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row>
    <row r="196" spans="1:26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row>
    <row r="197" spans="1:26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row>
    <row r="198" spans="1:26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row>
    <row r="199" spans="1:26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row>
    <row r="200" spans="1:26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row>
    <row r="201" spans="1:26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row>
    <row r="202" spans="1:26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row>
    <row r="203" spans="1:26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row>
    <row r="204" spans="1:26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row>
    <row r="205" spans="1:26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row>
    <row r="206" spans="1:26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row>
    <row r="207" spans="1:26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row>
    <row r="208" spans="1:26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row>
    <row r="209" spans="1:26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row>
    <row r="210" spans="1:26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row>
    <row r="211" spans="1:26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row>
    <row r="212" spans="1:26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row>
    <row r="213" spans="1:26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row>
    <row r="214" spans="1:26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row>
    <row r="215" spans="1:26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row>
    <row r="216" spans="1:26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row>
    <row r="217" spans="1:26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row>
    <row r="218" spans="1:26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row>
    <row r="219" spans="1:26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row>
    <row r="220" spans="1:26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row>
    <row r="221" spans="1:26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row>
    <row r="222" spans="1:26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row>
    <row r="223" spans="1:26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row>
    <row r="224" spans="1:26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row>
    <row r="225" spans="1:26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row>
    <row r="226" spans="1:26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row>
    <row r="227" spans="1:26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row>
    <row r="228" spans="1:26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row>
    <row r="229" spans="1:26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row>
    <row r="230" spans="1:26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row>
    <row r="231" spans="1:26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row>
    <row r="232" spans="1:26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row>
    <row r="233" spans="1:26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row>
    <row r="234" spans="1:26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row>
    <row r="235" spans="1:26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row>
    <row r="236" spans="1:26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row>
    <row r="237" spans="1:26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row>
    <row r="238" spans="1:26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row>
    <row r="239" spans="1:26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row>
    <row r="240" spans="1:26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row>
    <row r="241" spans="1:26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row>
    <row r="242" spans="1:26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row>
    <row r="243" spans="1:26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row>
    <row r="244" spans="1:26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row>
    <row r="245" spans="1:26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row>
    <row r="246" spans="1:26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row>
    <row r="247" spans="1:26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row>
    <row r="248" spans="1:26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row>
    <row r="249" spans="1:26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row>
    <row r="250" spans="1:26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row>
    <row r="251" spans="1:26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row>
    <row r="252" spans="1:26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row>
    <row r="253" spans="1:26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row>
    <row r="254" spans="1:26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row>
    <row r="255" spans="1:26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row>
    <row r="256" spans="1:26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row>
    <row r="257" spans="1:26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row>
    <row r="258" spans="1:26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row>
    <row r="259" spans="1:26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row>
    <row r="260" spans="1:26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row>
    <row r="261" spans="1:26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row>
    <row r="262" spans="1:26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row>
    <row r="263" spans="1:26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row>
    <row r="264" spans="1:26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row>
    <row r="265" spans="1:26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row>
    <row r="266" spans="1:26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row>
    <row r="267" spans="1: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row>
    <row r="268" spans="1:26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row>
    <row r="269" spans="1:26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row>
    <row r="270" spans="1:26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row>
    <row r="271" spans="1:26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row>
    <row r="272" spans="1:26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row>
    <row r="273" spans="1:26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row>
    <row r="274" spans="1:26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row>
    <row r="275" spans="1:26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row>
    <row r="276" spans="1:26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row>
    <row r="277" spans="1:26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row>
    <row r="278" spans="1:26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row>
    <row r="279" spans="1:26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row>
    <row r="280" spans="1:26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row>
    <row r="281" spans="1:26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row>
    <row r="282" spans="1:26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row>
    <row r="283" spans="1:26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row>
    <row r="284" spans="1:26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row>
    <row r="285" spans="1:26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row>
    <row r="286" spans="1:26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row>
    <row r="287" spans="1:26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row>
    <row r="288" spans="1:26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row>
    <row r="289" spans="1:26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row>
    <row r="290" spans="1:26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row>
    <row r="291" spans="1:26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row>
    <row r="292" spans="1:26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row>
    <row r="293" spans="1:26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row>
    <row r="294" spans="1:26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row>
    <row r="295" spans="1:26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row>
    <row r="296" spans="1:26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row>
    <row r="297" spans="1:26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row>
    <row r="298" spans="1:26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row>
    <row r="299" spans="1:26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row>
    <row r="300" spans="1:26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row>
    <row r="301" spans="1:26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row>
    <row r="302" spans="1:26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row>
    <row r="303" spans="1:26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row>
    <row r="304" spans="1:26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row>
    <row r="305" spans="1:26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row>
    <row r="306" spans="1:26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row>
    <row r="307" spans="1:26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row>
    <row r="308" spans="1:26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row>
    <row r="309" spans="1:26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row>
    <row r="310" spans="1:26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row>
    <row r="311" spans="1:26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row>
    <row r="312" spans="1:26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row>
    <row r="313" spans="1:26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row>
    <row r="314" spans="1:26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row>
    <row r="315" spans="1:26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row>
    <row r="316" spans="1:26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row>
    <row r="317" spans="1:26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row>
    <row r="318" spans="1:26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row>
    <row r="319" spans="1:26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row>
    <row r="320" spans="1:26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row>
    <row r="321" spans="1:26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row>
    <row r="322" spans="1:26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row>
    <row r="323" spans="1:26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row>
    <row r="324" spans="1:26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row>
    <row r="325" spans="1:26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row>
    <row r="326" spans="1:26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row>
    <row r="327" spans="1:26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row>
    <row r="328" spans="1:26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row>
    <row r="329" spans="1:26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row>
    <row r="330" spans="1:26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row>
    <row r="331" spans="1:26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row>
    <row r="332" spans="1:26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row>
    <row r="333" spans="1:26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row>
    <row r="334" spans="1:26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row>
    <row r="335" spans="1:26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row>
    <row r="336" spans="1:26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row>
    <row r="337" spans="1:26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row>
    <row r="338" spans="1:26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row>
    <row r="339" spans="1:26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row>
    <row r="340" spans="1:26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row>
    <row r="341" spans="1:26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row>
    <row r="342" spans="1:26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row>
    <row r="343" spans="1:26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row>
    <row r="344" spans="1:26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row>
    <row r="345" spans="1:26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row>
    <row r="346" spans="1:26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row>
    <row r="347" spans="1:26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row>
    <row r="348" spans="1:26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row>
    <row r="349" spans="1:26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row>
    <row r="350" spans="1:26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row>
    <row r="351" spans="1:26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row>
    <row r="352" spans="1:26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row>
    <row r="353" spans="1:26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row>
    <row r="354" spans="1:26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row>
    <row r="355" spans="1:26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row>
    <row r="356" spans="1:26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row>
    <row r="357" spans="1:26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row>
    <row r="358" spans="1:26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row>
    <row r="359" spans="1:26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9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9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9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9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9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9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9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9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9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9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9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9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9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9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9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row>
    <row r="400" spans="1:29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row>
    <row r="401" spans="1:29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row>
    <row r="402" spans="1:29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row>
    <row r="403" spans="1:29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row>
    <row r="404" spans="1:29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row>
    <row r="405" spans="1:29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row>
    <row r="406" spans="1:29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row>
    <row r="407" spans="1:29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row>
    <row r="408" spans="1:29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row>
    <row r="409" spans="1:29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row>
    <row r="410" spans="1:29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row>
    <row r="411" spans="1:29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row>
    <row r="412" spans="1:29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row>
    <row r="413" spans="1:29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row>
    <row r="414" spans="1:29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row>
    <row r="415" spans="1:29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row>
    <row r="416" spans="1:29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row>
    <row r="417" spans="1:29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row>
    <row r="418" spans="1:29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row>
    <row r="419" spans="1:29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row>
    <row r="420" spans="1:29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row>
    <row r="421" spans="1:29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row>
    <row r="422" spans="1:29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row>
    <row r="423" spans="1:29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row>
    <row r="424" spans="1:29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row>
    <row r="425" spans="1:29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row>
    <row r="426" spans="1:29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row>
    <row r="427" spans="1:29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row>
    <row r="428" spans="1:29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row>
    <row r="429" spans="1:29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row>
    <row r="430" spans="1:29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row>
    <row r="431" spans="1:29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row>
    <row r="432" spans="1:29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row>
    <row r="433" spans="1:29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row>
    <row r="434" spans="1:29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row>
    <row r="435" spans="1:29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row>
    <row r="436" spans="1:29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row>
    <row r="437" spans="1:29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row>
    <row r="438" spans="1:29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row>
    <row r="439" spans="1:29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row>
    <row r="440" spans="1:29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row>
    <row r="441" spans="1:29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row>
    <row r="442" spans="1:29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row>
    <row r="443" spans="1:29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row>
    <row r="444" spans="1:29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row>
    <row r="445" spans="1:29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row>
    <row r="446" spans="1:29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row>
    <row r="447" spans="1:29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row>
    <row r="448" spans="1:29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row>
    <row r="449" spans="1:29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row>
    <row r="450" spans="1:29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row>
    <row r="451" spans="1:29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row>
    <row r="452" spans="1:29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row>
    <row r="453" spans="1:29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row>
    <row r="454" spans="1:29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row>
    <row r="455" spans="1:29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row>
    <row r="456" spans="1:29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row>
    <row r="457" spans="1:29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row>
    <row r="458" spans="1:29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row>
    <row r="459" spans="1:29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row>
    <row r="460" spans="1:29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row>
    <row r="461" spans="1:29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row>
    <row r="462" spans="1:29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row>
    <row r="463" spans="1:29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row>
    <row r="464" spans="1:29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row>
    <row r="465" spans="1:29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row>
    <row r="466" spans="1:29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row>
    <row r="467" spans="1:29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row>
    <row r="468" spans="1:29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row>
    <row r="469" spans="1:29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row>
    <row r="470" spans="1:29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row>
    <row r="471" spans="1:29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row>
    <row r="472" spans="1:29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row>
    <row r="473" spans="1:29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row>
    <row r="474" spans="1:29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row>
    <row r="475" spans="1:29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row>
    <row r="476" spans="1:29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row>
    <row r="477" spans="1:29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row>
    <row r="478" spans="1:29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row>
    <row r="479" spans="1:29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row>
    <row r="480" spans="1:29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row>
    <row r="481" spans="1:29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row>
    <row r="482" spans="1:29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row>
    <row r="483" spans="1:29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row>
    <row r="484" spans="1:29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row>
    <row r="485" spans="1:29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row>
    <row r="486" spans="1:29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row>
    <row r="487" spans="1:29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row>
    <row r="488" spans="1:29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row>
    <row r="489" spans="1:29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row>
    <row r="490" spans="1:29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row>
    <row r="491" spans="1:29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row>
    <row r="492" spans="1:29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row>
    <row r="493" spans="1:29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row>
    <row r="494" spans="1:29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row>
    <row r="495" spans="1:29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row>
    <row r="496" spans="1:29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row>
    <row r="497" spans="1:29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row>
    <row r="498" spans="1:29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row>
    <row r="499" spans="1:29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row>
    <row r="500" spans="1:29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row>
    <row r="501" spans="1:29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row>
    <row r="502" spans="1:29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row>
    <row r="503" spans="1:29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row>
    <row r="504" spans="1:29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row>
    <row r="505" spans="1:29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row>
    <row r="506" spans="1:29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row>
    <row r="507" spans="1:29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row>
    <row r="508" spans="1:29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row>
    <row r="509" spans="1:29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row>
    <row r="510" spans="1:29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row>
    <row r="511" spans="1:29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row>
    <row r="512" spans="1:29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row>
    <row r="513" spans="1:29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row>
    <row r="514" spans="1:29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row>
    <row r="515" spans="1:29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row>
    <row r="516" spans="1:29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row>
    <row r="517" spans="1:29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row>
    <row r="518" spans="1:29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row>
    <row r="519" spans="1:29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row>
    <row r="520" spans="1:29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row>
    <row r="521" spans="1:29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row>
    <row r="522" spans="1:29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row>
    <row r="523" spans="1:29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row>
    <row r="524" spans="1:29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row>
    <row r="525" spans="1:29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row>
    <row r="526" spans="1:29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row>
    <row r="527" spans="1:29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row>
    <row r="528" spans="1:29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row>
    <row r="529" spans="1:29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row>
    <row r="530" spans="1:29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row>
    <row r="531" spans="1:29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row>
    <row r="532" spans="1:29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row>
    <row r="533" spans="1:29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row>
    <row r="534" spans="1:29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row>
    <row r="535" spans="1:29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row>
    <row r="536" spans="1:29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row>
    <row r="537" spans="1:29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row>
    <row r="538" spans="1:29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row>
    <row r="539" spans="1:29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row>
    <row r="540" spans="1:29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row>
    <row r="541" spans="1:29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row>
    <row r="542" spans="1:29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row>
    <row r="543" spans="1:29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row>
    <row r="544" spans="1:29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row>
    <row r="545" spans="1:29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row>
    <row r="546" spans="1:29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row>
    <row r="547" spans="1:29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row>
    <row r="548" spans="1:29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row>
    <row r="549" spans="1:29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row>
    <row r="550" spans="1:29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row>
    <row r="551" spans="1:29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row>
    <row r="552" spans="1:29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row>
    <row r="553" spans="1:29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row>
    <row r="554" spans="1:29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row>
    <row r="555" spans="1:29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row>
    <row r="556" spans="1:29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row>
    <row r="557" spans="1:29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row>
    <row r="558" spans="1:29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row>
    <row r="559" spans="1:29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row>
    <row r="560" spans="1:29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row>
    <row r="561" spans="1:29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row>
    <row r="562" spans="1:29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row>
    <row r="563" spans="1:29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row>
    <row r="564" spans="1:29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row>
    <row r="565" spans="1:29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row>
    <row r="566" spans="1:29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row>
    <row r="567" spans="1:29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row>
    <row r="568" spans="1:29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row>
    <row r="569" spans="1:29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row>
    <row r="570" spans="1:29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row>
    <row r="571" spans="1:29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row>
    <row r="572" spans="1:29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row>
    <row r="573" spans="1:29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row>
    <row r="574" spans="1:29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row>
    <row r="575" spans="1:29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row>
    <row r="576" spans="1:29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row>
    <row r="577" spans="1:29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row>
    <row r="578" spans="1:29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row>
    <row r="579" spans="1:29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row>
    <row r="580" spans="1:29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row>
    <row r="581" spans="1:29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row>
    <row r="582" spans="1:29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row>
    <row r="583" spans="1:29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row>
    <row r="584" spans="1:29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row>
    <row r="585" spans="1:29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row>
    <row r="586" spans="1:29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row>
    <row r="587" spans="1:29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row>
    <row r="588" spans="1:29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row>
    <row r="589" spans="1:29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row>
    <row r="590" spans="1:29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row>
    <row r="591" spans="1:29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row>
    <row r="592" spans="1:29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row>
    <row r="593" spans="1:29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row>
    <row r="594" spans="1:29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row>
    <row r="595" spans="1:29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row>
    <row r="596" spans="1:29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row>
    <row r="597" spans="1:29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row>
    <row r="598" spans="1:29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row>
    <row r="599" spans="1:29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row>
    <row r="600" spans="1:29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row>
    <row r="601" spans="1:29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row>
    <row r="602" spans="1:29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row>
    <row r="603" spans="1:29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row>
    <row r="604" spans="1:29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row>
    <row r="605" spans="1:29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row>
    <row r="606" spans="1:29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row>
    <row r="607" spans="1:29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row>
    <row r="608" spans="1:29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row>
    <row r="609" spans="1:29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row>
    <row r="610" spans="1:29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row>
    <row r="611" spans="1:29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row>
    <row r="612" spans="1:29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row>
    <row r="613" spans="1:29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row>
    <row r="614" spans="1:29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row>
    <row r="615" spans="1:29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row>
    <row r="616" spans="1:29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row>
    <row r="617" spans="1:29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row>
    <row r="618" spans="1:29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row>
    <row r="619" spans="1:29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row>
    <row r="620" spans="1:29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row>
    <row r="621" spans="1:29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row>
    <row r="622" spans="1:29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row>
    <row r="623" spans="1:29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row>
    <row r="624" spans="1:29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row>
    <row r="625" spans="1:29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row>
    <row r="626" spans="1:29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row>
    <row r="627" spans="1:29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row>
    <row r="628" spans="1:29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row>
    <row r="629" spans="1:29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row>
    <row r="630" spans="1:29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row>
    <row r="631" spans="1:29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row>
    <row r="632" spans="1:29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row>
    <row r="633" spans="1:29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row>
    <row r="634" spans="1:29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row>
    <row r="635" spans="1:29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row>
    <row r="636" spans="1:29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row>
    <row r="637" spans="1:29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row>
    <row r="638" spans="1:29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row>
    <row r="639" spans="1:29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row>
    <row r="640" spans="1:29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row>
    <row r="641" spans="1:29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row>
    <row r="642" spans="1:29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row>
    <row r="643" spans="1:29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row>
    <row r="644" spans="1:29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row>
    <row r="645" spans="1:29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row>
    <row r="646" spans="1:29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row>
    <row r="647" spans="1:29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row>
    <row r="648" spans="1:29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row>
    <row r="649" spans="1:29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row>
    <row r="650" spans="1:29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row>
    <row r="651" spans="1:29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row>
    <row r="652" spans="1:29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row>
    <row r="653" spans="1:29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row>
    <row r="654" spans="1:29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row>
    <row r="655" spans="1:29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row>
    <row r="656" spans="1:29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row>
    <row r="657" spans="1:29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row>
    <row r="658" spans="1:29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row>
    <row r="659" spans="1:29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row>
    <row r="660" spans="1:29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row>
    <row r="661" spans="1:29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row>
    <row r="662" spans="1:29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row>
    <row r="663" spans="1:29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row>
    <row r="664" spans="1:29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row>
    <row r="665" spans="1:29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row>
    <row r="666" spans="1:29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row>
    <row r="667" spans="1:29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row>
    <row r="668" spans="1:29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row>
    <row r="669" spans="1:29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row>
    <row r="670" spans="1:29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row>
    <row r="671" spans="1:29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row>
    <row r="672" spans="1:29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row>
    <row r="673" spans="1:29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row>
    <row r="674" spans="1:29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row>
    <row r="675" spans="1:29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row>
    <row r="676" spans="1:29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row>
    <row r="677" spans="1:29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row>
    <row r="678" spans="1:29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row>
    <row r="679" spans="1:29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row>
    <row r="680" spans="1:29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row>
    <row r="681" spans="1:29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row>
    <row r="682" spans="1:29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row>
    <row r="683" spans="1:29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row>
    <row r="684" spans="1:29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row>
    <row r="685" spans="1:29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row>
    <row r="686" spans="1:29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row>
    <row r="687" spans="1:29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row>
    <row r="688" spans="1:29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row>
    <row r="689" spans="1:29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row>
    <row r="690" spans="1:29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row>
    <row r="691" spans="1:29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row>
    <row r="692" spans="1:29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row>
    <row r="693" spans="1:29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row>
    <row r="694" spans="1:29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row>
    <row r="695" spans="1:29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row>
    <row r="696" spans="1:29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row>
    <row r="697" spans="1:29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row>
    <row r="698" spans="1:29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row>
    <row r="699" spans="1:29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row>
    <row r="700" spans="1:29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row>
    <row r="701" spans="1:29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row>
    <row r="702" spans="1:29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row>
    <row r="703" spans="1:29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row>
    <row r="704" spans="1:29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row>
    <row r="705" spans="1:29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row>
    <row r="706" spans="1:29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row>
    <row r="707" spans="1:29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row>
    <row r="708" spans="1:29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row>
    <row r="709" spans="1:29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row>
    <row r="710" spans="1:29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row>
    <row r="711" spans="1:29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row>
    <row r="712" spans="1:29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row>
    <row r="713" spans="1:29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row>
    <row r="714" spans="1:29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row>
    <row r="715" spans="1:29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row>
    <row r="716" spans="1:29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row>
    <row r="717" spans="1:29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row>
    <row r="718" spans="1:29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row>
    <row r="719" spans="1:29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row>
    <row r="720" spans="1:29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row>
    <row r="721" spans="1:29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row>
    <row r="722" spans="1:29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row>
    <row r="723" spans="1:29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row>
    <row r="724" spans="1:29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row>
    <row r="725" spans="1:29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row>
    <row r="726" spans="1:29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row>
    <row r="727" spans="1:29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row>
    <row r="728" spans="1:29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row>
    <row r="729" spans="1:29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row>
    <row r="730" spans="1:29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row>
    <row r="731" spans="1:29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row>
    <row r="732" spans="1:29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row>
    <row r="733" spans="1:29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row>
    <row r="734" spans="1:29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row>
    <row r="735" spans="1:29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row>
    <row r="736" spans="1:29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row>
    <row r="737" spans="1:29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row>
    <row r="738" spans="1:29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row>
    <row r="739" spans="1:29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row>
    <row r="740" spans="1:29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row>
    <row r="741" spans="1:29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row>
    <row r="742" spans="1:29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row>
    <row r="743" spans="1:29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row>
    <row r="744" spans="1:29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row>
    <row r="745" spans="1:29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row>
    <row r="746" spans="1:29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row>
    <row r="747" spans="1:29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row>
    <row r="748" spans="1:29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row>
    <row r="749" spans="1:29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row>
    <row r="750" spans="1:29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row>
    <row r="751" spans="1:29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row>
    <row r="752" spans="1:29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row>
    <row r="753" spans="1:29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row>
    <row r="754" spans="1:29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row>
    <row r="755" spans="1:29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row>
    <row r="756" spans="1:29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row>
    <row r="757" spans="1:29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row>
    <row r="758" spans="1:29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row>
    <row r="759" spans="1:29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row>
    <row r="760" spans="1:29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row>
    <row r="761" spans="1:29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row>
    <row r="762" spans="1:29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row>
    <row r="763" spans="1:29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row>
    <row r="764" spans="1:29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row>
    <row r="765" spans="1:29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row>
    <row r="766" spans="1:29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row>
    <row r="767" spans="1:29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row>
    <row r="768" spans="1:29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row>
    <row r="769" spans="1:29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row>
    <row r="770" spans="1:29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row>
    <row r="771" spans="1:29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row>
    <row r="772" spans="1:29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row>
    <row r="773" spans="1:29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row>
    <row r="774" spans="1:29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row>
    <row r="775" spans="1:29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row>
    <row r="776" spans="1:29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row>
    <row r="777" spans="1:29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row>
    <row r="778" spans="1:29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row>
    <row r="779" spans="1:29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row>
    <row r="780" spans="1:29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row>
    <row r="781" spans="1:29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row>
    <row r="782" spans="1:29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row>
    <row r="783" spans="1:29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row>
    <row r="784" spans="1:29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row>
    <row r="785" spans="1:29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row>
    <row r="786" spans="1:29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row>
    <row r="787" spans="1:29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row>
    <row r="788" spans="1:29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row>
    <row r="789" spans="1:29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row>
    <row r="790" spans="1:29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row>
    <row r="791" spans="1:29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row>
    <row r="792" spans="1:29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row>
    <row r="793" spans="1:29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row>
    <row r="794" spans="1:29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row>
    <row r="795" spans="1:29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row>
    <row r="796" spans="1:29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row>
    <row r="797" spans="1:29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row>
    <row r="798" spans="1:29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row>
    <row r="799" spans="1:29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row>
    <row r="800" spans="1:29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row>
    <row r="801" spans="1:29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row>
    <row r="802" spans="1:29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row>
    <row r="803" spans="1:29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row>
    <row r="804" spans="1:29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row>
    <row r="805" spans="1:29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row>
    <row r="806" spans="1:29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row>
    <row r="807" spans="1:29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row>
    <row r="808" spans="1:29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row>
    <row r="809" spans="1:29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row>
    <row r="810" spans="1:29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row>
    <row r="811" spans="1:29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row>
    <row r="812" spans="1:29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row>
    <row r="813" spans="1:29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row>
    <row r="814" spans="1:29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row>
    <row r="815" spans="1:29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row>
    <row r="816" spans="1:29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row>
    <row r="817" spans="1:29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row>
    <row r="818" spans="1:29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row>
    <row r="819" spans="1:29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row>
    <row r="820" spans="1:29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row>
    <row r="821" spans="1:29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row>
    <row r="822" spans="1:29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row>
    <row r="823" spans="1:29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row>
    <row r="824" spans="1:29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row>
    <row r="825" spans="1:29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row>
    <row r="826" spans="1:29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row>
    <row r="827" spans="1:29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row>
    <row r="828" spans="1:29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row>
    <row r="829" spans="1:29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row>
    <row r="830" spans="1:29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row>
    <row r="831" spans="1:29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row>
    <row r="832" spans="1:29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row>
    <row r="833" spans="1:29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row>
    <row r="834" spans="1:29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row>
    <row r="835" spans="1:29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row>
    <row r="836" spans="1:29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row>
    <row r="837" spans="1:29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row>
    <row r="838" spans="1:29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row>
    <row r="839" spans="1:29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row>
    <row r="840" spans="1:29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row>
    <row r="841" spans="1:29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row>
    <row r="842" spans="1:29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row>
    <row r="843" spans="1:29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row>
    <row r="844" spans="1:29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row>
    <row r="845" spans="1:29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row>
    <row r="846" spans="1:29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row>
    <row r="847" spans="1:29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row>
    <row r="848" spans="1:29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row>
    <row r="849" spans="1:29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row>
    <row r="850" spans="1:29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row>
    <row r="851" spans="1:29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row>
    <row r="852" spans="1:29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row>
    <row r="853" spans="1:29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row>
    <row r="854" spans="1:29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row>
    <row r="855" spans="1:29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row>
    <row r="856" spans="1:29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row>
    <row r="857" spans="1:29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row>
    <row r="858" spans="1:29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row>
    <row r="859" spans="1:29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row>
    <row r="860" spans="1:29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row>
    <row r="861" spans="1:29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row>
    <row r="862" spans="1:29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row>
    <row r="863" spans="1:29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row>
    <row r="864" spans="1:29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row>
    <row r="865" spans="1:29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row>
    <row r="866" spans="1:29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row>
    <row r="867" spans="1:29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row>
    <row r="868" spans="1:29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row>
    <row r="869" spans="1:29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row>
    <row r="870" spans="1:29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row>
    <row r="871" spans="1:29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row>
    <row r="872" spans="1:29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row>
    <row r="873" spans="1:29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row>
    <row r="874" spans="1:29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row>
    <row r="875" spans="1:29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row>
    <row r="876" spans="1:29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row>
    <row r="877" spans="1:29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row>
    <row r="878" spans="1:29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row>
    <row r="879" spans="1:29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row>
    <row r="880" spans="1:29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row>
    <row r="881" spans="1:29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row>
    <row r="882" spans="1:29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row>
    <row r="883" spans="1:29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row>
    <row r="884" spans="1:29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row>
    <row r="885" spans="1:29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row>
    <row r="886" spans="1:29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row>
    <row r="887" spans="1:29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row>
    <row r="888" spans="1:29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row>
    <row r="889" spans="1:29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row>
    <row r="890" spans="1:29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row>
    <row r="891" spans="1:29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row>
    <row r="892" spans="1:29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row>
    <row r="893" spans="1:29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row>
    <row r="894" spans="1:29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row>
    <row r="895" spans="1:29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row>
    <row r="896" spans="1:29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row>
    <row r="897" spans="1:29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row>
    <row r="898" spans="1:29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row>
    <row r="899" spans="1:29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row>
    <row r="900" spans="1:29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row>
    <row r="901" spans="1:29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row>
    <row r="902" spans="1:29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row>
    <row r="903" spans="1:29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row>
    <row r="904" spans="1:29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row>
    <row r="905" spans="1:29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row>
    <row r="906" spans="1:29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row>
    <row r="907" spans="1:29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row>
    <row r="908" spans="1:29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row>
    <row r="909" spans="1:29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row>
    <row r="910" spans="1:29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row>
    <row r="911" spans="1:29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row>
    <row r="912" spans="1:29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row>
    <row r="913" spans="1:29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row>
    <row r="914" spans="1:29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row>
    <row r="915" spans="1:29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row>
    <row r="916" spans="1:29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row>
    <row r="917" spans="1:29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row>
    <row r="918" spans="1:29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row>
    <row r="919" spans="1:29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row>
    <row r="920" spans="1:29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row>
    <row r="921" spans="1:29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row>
    <row r="922" spans="1:29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row>
    <row r="923" spans="1:29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row>
    <row r="924" spans="1:29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row>
    <row r="925" spans="1:29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row>
    <row r="926" spans="1:29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row>
    <row r="927" spans="1:29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row>
    <row r="928" spans="1:29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row>
    <row r="929" spans="1:29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row>
    <row r="930" spans="1:29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row>
    <row r="931" spans="1:29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row>
    <row r="932" spans="1:29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row>
    <row r="933" spans="1:29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row>
    <row r="934" spans="1:29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row>
    <row r="935" spans="1:29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row>
    <row r="936" spans="1:29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row>
    <row r="937" spans="1:29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row>
    <row r="938" spans="1:29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row>
    <row r="939" spans="1:29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row>
    <row r="940" spans="1:29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row>
    <row r="941" spans="1:29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row>
    <row r="942" spans="1:29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row>
    <row r="943" spans="1:29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row>
    <row r="944" spans="1:29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row>
    <row r="945" spans="1:29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row>
    <row r="946" spans="1:29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row>
    <row r="947" spans="1:29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row>
    <row r="948" spans="1:29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row>
    <row r="949" spans="1:29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row>
    <row r="950" spans="1:29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row>
    <row r="951" spans="1:29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row>
    <row r="952" spans="1:29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row>
    <row r="953" spans="1:29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row>
    <row r="954" spans="1:29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row>
    <row r="955" spans="1:29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row>
    <row r="956" spans="1:29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row>
    <row r="957" spans="1:29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row>
    <row r="958" spans="1:29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row>
    <row r="959" spans="1:29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row>
    <row r="960" spans="1:29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row>
    <row r="961" spans="1:29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row>
    <row r="962" spans="1:29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row>
    <row r="963" spans="1:29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row>
    <row r="964" spans="1:29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row>
    <row r="965" spans="1:29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row>
    <row r="966" spans="1:29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row>
    <row r="967" spans="1:29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row>
    <row r="968" spans="1:29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row>
    <row r="969" spans="1:29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row>
    <row r="970" spans="1:29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row>
    <row r="971" spans="1:29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row>
    <row r="972" spans="1:29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row>
    <row r="973" spans="1:29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row>
    <row r="974" spans="1:29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row>
    <row r="975" spans="1:29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row>
    <row r="976" spans="1:29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row>
    <row r="977" spans="1:29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row>
    <row r="978" spans="1:29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row>
    <row r="979" spans="1:29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row>
    <row r="980" spans="1:29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row>
    <row r="981" spans="1:29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row>
    <row r="982" spans="1:29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row>
    <row r="983" spans="1:29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row>
    <row r="984" spans="1:29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row>
    <row r="985" spans="1:29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row>
    <row r="986" spans="1:29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row>
    <row r="987" spans="1:29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row>
    <row r="988" spans="1:29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row>
    <row r="989" spans="1:29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row>
    <row r="990" spans="1:29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row>
    <row r="991" spans="1:29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row>
    <row r="992" spans="1:29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row>
    <row r="993" spans="1:29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row>
    <row r="994" spans="1:29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row>
    <row r="995" spans="1:29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row>
    <row r="996" spans="1:29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row>
    <row r="997" spans="1:29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row>
    <row r="998" spans="1:29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row>
    <row r="999" spans="1:29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row>
    <row r="1000" spans="1:29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row>
    <row r="1001" spans="1:29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row>
    <row r="1002" spans="1:29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row>
    <row r="1003" spans="1:29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row>
    <row r="1004" spans="1:29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row>
    <row r="1005" spans="1:29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row>
    <row r="1006" spans="1:29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row>
    <row r="1007" spans="1:29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row>
    <row r="1008" spans="1:29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row>
    <row r="1009" spans="1:29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row>
    <row r="1010" spans="1:29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row>
    <row r="1011" spans="1:29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row>
    <row r="1012" spans="1:29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row>
    <row r="1013" spans="1:29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row>
    <row r="1014" spans="1:29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row>
    <row r="1015" spans="1:29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row>
    <row r="1016" spans="1:29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row>
    <row r="1017" spans="1:29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row>
    <row r="1018" spans="1:29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row>
    <row r="1019" spans="1:29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row>
    <row r="1020" spans="1:29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row>
    <row r="1021" spans="1:29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row>
    <row r="1022" spans="1:29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row>
    <row r="1023" spans="1:29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row>
    <row r="1024" spans="1:29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row>
    <row r="1025" spans="1:29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row>
    <row r="1026" spans="1:29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row>
    <row r="1027" spans="1:29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row>
    <row r="1028" spans="1:29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row>
    <row r="1029" spans="1:29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row>
    <row r="1030" spans="1:29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row>
    <row r="1031" spans="1:29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row>
    <row r="1032" spans="1:29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row>
    <row r="1033" spans="1:29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row>
    <row r="1034" spans="1:29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row>
    <row r="1035" spans="1:29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row>
    <row r="1036" spans="1:29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row>
    <row r="1037" spans="1:29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row>
    <row r="1038" spans="1:29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row>
    <row r="1039" spans="1:29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row>
    <row r="1040" spans="1:29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row>
    <row r="1041" spans="1:29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row>
    <row r="1042" spans="1:29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row>
    <row r="1043" spans="1:29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row>
    <row r="1044" spans="1:29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row>
    <row r="1045" spans="1:29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row>
    <row r="1046" spans="1:29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row>
    <row r="1047" spans="1:29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row>
    <row r="1048" spans="1:29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row>
    <row r="1049" spans="1:29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row>
    <row r="1050" spans="1:29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row>
    <row r="1051" spans="1:29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row>
    <row r="1052" spans="1:29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row>
    <row r="1053" spans="1:29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row>
    <row r="1054" spans="1:29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row>
    <row r="1055" spans="1:29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row>
    <row r="1056" spans="1:29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row>
    <row r="1057" spans="1:29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row>
    <row r="1058" spans="1:29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row>
    <row r="1059" spans="1:29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row>
    <row r="1060" spans="1:29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row>
    <row r="1061" spans="1:29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row>
    <row r="1062" spans="1:29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row>
    <row r="1063" spans="1:29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row>
    <row r="1064" spans="1:29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row>
    <row r="1065" spans="1:29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row>
    <row r="1066" spans="1:29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row>
    <row r="1067" spans="1:29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row>
    <row r="1068" spans="1:29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row>
    <row r="1069" spans="1:29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row>
    <row r="1070" spans="1:29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row>
    <row r="1071" spans="1:29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row>
    <row r="1072" spans="1:29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row>
    <row r="1073" spans="1:29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row>
    <row r="1074" spans="1:29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row>
    <row r="1075" spans="1:29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row>
    <row r="1076" spans="1:29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row>
    <row r="1077" spans="1:29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row>
    <row r="1078" spans="1:29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row>
    <row r="1079" spans="1:29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row>
    <row r="1080" spans="1:29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row>
    <row r="1081" spans="1:29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row>
    <row r="1082" spans="1:29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row>
    <row r="1083" spans="1:29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row>
    <row r="1084" spans="1:29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row>
    <row r="1085" spans="1:29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row>
    <row r="1086" spans="1:29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row>
    <row r="1087" spans="1:29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row>
    <row r="1088" spans="1:29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row>
  </sheetData>
  <conditionalFormatting sqref="B9:B32">
    <cfRule type="containsText" dxfId="73" priority="50" operator="containsText" text="ACTIVE">
      <formula>NOT(ISERROR(SEARCH("ACTIVE",B9)))</formula>
    </cfRule>
    <cfRule type="containsText" dxfId="72" priority="49" operator="containsText" text="SUBMITTED">
      <formula>NOT(ISERROR(SEARCH("SUBMITTED",B9)))</formula>
    </cfRule>
    <cfRule type="containsText" dxfId="71" priority="48" operator="containsText" text="CLOSED">
      <formula>NOT(ISERROR(SEARCH("CLOSED",B9)))</formula>
    </cfRule>
    <cfRule type="containsText" dxfId="70" priority="47" operator="containsText" text="On Hold">
      <formula>NOT(ISERROR(SEARCH("On Hold",B9)))</formula>
    </cfRule>
    <cfRule type="containsText" dxfId="69" priority="46" operator="containsText" text="PROSPECT">
      <formula>NOT(ISERROR(SEARCH("PROSPECT",B9)))</formula>
    </cfRule>
    <cfRule type="containsText" dxfId="68" priority="45" operator="containsText" text="AWARDED">
      <formula>NOT(ISERROR(SEARCH("AWARDED",B9)))</formula>
    </cfRule>
    <cfRule type="containsText" dxfId="67" priority="44" operator="containsText" text="FUNDED">
      <formula>NOT(ISERROR(SEARCH("FUNDED",B9)))</formula>
    </cfRule>
  </conditionalFormatting>
  <conditionalFormatting sqref="B36:B44">
    <cfRule type="containsText" dxfId="66" priority="26" operator="containsText" text="ACTIVE">
      <formula>NOT(ISERROR(SEARCH("ACTIVE",B36)))</formula>
    </cfRule>
    <cfRule type="containsText" dxfId="65" priority="20" operator="containsText" text="FUNDED">
      <formula>NOT(ISERROR(SEARCH("FUNDED",B36)))</formula>
    </cfRule>
    <cfRule type="containsText" dxfId="64" priority="25" operator="containsText" text="SUBMITTED">
      <formula>NOT(ISERROR(SEARCH("SUBMITTED",B36)))</formula>
    </cfRule>
    <cfRule type="containsText" dxfId="63" priority="24" operator="containsText" text="CLOSED">
      <formula>NOT(ISERROR(SEARCH("CLOSED",B36)))</formula>
    </cfRule>
    <cfRule type="containsText" dxfId="62" priority="23" operator="containsText" text="On Hold">
      <formula>NOT(ISERROR(SEARCH("On Hold",B36)))</formula>
    </cfRule>
    <cfRule type="containsText" dxfId="61" priority="22" operator="containsText" text="PROSPECT">
      <formula>NOT(ISERROR(SEARCH("PROSPECT",B36)))</formula>
    </cfRule>
    <cfRule type="containsText" dxfId="60" priority="21" operator="containsText" text="AWARDED">
      <formula>NOT(ISERROR(SEARCH("AWARDED",B36)))</formula>
    </cfRule>
  </conditionalFormatting>
  <conditionalFormatting sqref="D36:D44">
    <cfRule type="containsText" dxfId="59" priority="15" operator="containsText" text="Private Foundation">
      <formula>NOT(ISERROR(SEARCH("Private Foundation",D36)))</formula>
    </cfRule>
    <cfRule type="containsText" dxfId="58" priority="16" operator="containsText" text="Corporate Foundation">
      <formula>NOT(ISERROR(SEARCH("Corporate Foundation",D36)))</formula>
    </cfRule>
    <cfRule type="containsText" dxfId="57" priority="17" operator="containsText" text="Association">
      <formula>NOT(ISERROR(SEARCH("Association",D36)))</formula>
    </cfRule>
    <cfRule type="containsText" dxfId="56" priority="18" operator="containsText" text="State / Local Government">
      <formula>NOT(ISERROR(SEARCH("State / Local Government",D36)))</formula>
    </cfRule>
    <cfRule type="containsText" dxfId="55" priority="19" operator="containsText" text="Federal Government">
      <formula>NOT(ISERROR(SEARCH("Federal Government",D36)))</formula>
    </cfRule>
  </conditionalFormatting>
  <conditionalFormatting sqref="F9:F32">
    <cfRule type="containsText" dxfId="54" priority="42" operator="containsText" text="State / Local Government">
      <formula>NOT(ISERROR(SEARCH("State / Local Government",F9)))</formula>
    </cfRule>
    <cfRule type="containsText" dxfId="53" priority="43" operator="containsText" text="Federal Government">
      <formula>NOT(ISERROR(SEARCH("Federal Government",F9)))</formula>
    </cfRule>
    <cfRule type="containsText" dxfId="52" priority="39" operator="containsText" text="Private Foundation">
      <formula>NOT(ISERROR(SEARCH("Private Foundation",F9)))</formula>
    </cfRule>
    <cfRule type="containsText" dxfId="51" priority="40" operator="containsText" text="Corporate Foundation">
      <formula>NOT(ISERROR(SEARCH("Corporate Foundation",F9)))</formula>
    </cfRule>
    <cfRule type="containsText" dxfId="50" priority="41" operator="containsText" text="Association">
      <formula>NOT(ISERROR(SEARCH("Association",F9)))</formula>
    </cfRule>
  </conditionalFormatting>
  <conditionalFormatting sqref="F36:F44">
    <cfRule type="containsText" dxfId="49" priority="14" operator="containsText" text="Federal Government">
      <formula>NOT(ISERROR(SEARCH("Federal Government",F36)))</formula>
    </cfRule>
    <cfRule type="containsText" dxfId="48" priority="13" operator="containsText" text="State / Local Government">
      <formula>NOT(ISERROR(SEARCH("State / Local Government",F36)))</formula>
    </cfRule>
    <cfRule type="containsText" dxfId="47" priority="12" operator="containsText" text="Association">
      <formula>NOT(ISERROR(SEARCH("Association",F36)))</formula>
    </cfRule>
    <cfRule type="containsText" dxfId="46" priority="11" operator="containsText" text="Corporate Foundation">
      <formula>NOT(ISERROR(SEARCH("Corporate Foundation",F36)))</formula>
    </cfRule>
    <cfRule type="containsText" dxfId="45" priority="10" operator="containsText" text="Private Foundation">
      <formula>NOT(ISERROR(SEARCH("Private Foundation",F36)))</formula>
    </cfRule>
  </conditionalFormatting>
  <conditionalFormatting sqref="G9:G32">
    <cfRule type="containsText" dxfId="44" priority="30" operator="containsText" text="Under Review">
      <formula>NOT(ISERROR(SEARCH("Under Review",G9)))</formula>
    </cfRule>
    <cfRule type="containsText" dxfId="43" priority="31" operator="containsText" text="Research">
      <formula>NOT(ISERROR(SEARCH("Research",G9)))</formula>
    </cfRule>
    <cfRule type="containsText" dxfId="42" priority="32" operator="containsText" text="Funded – Active">
      <formula>NOT(ISERROR(SEARCH("Funded – Active",G9)))</formula>
    </cfRule>
    <cfRule type="containsText" dxfId="41" priority="33" operator="containsText" text="Denied">
      <formula>NOT(ISERROR(SEARCH("Denied",G9)))</formula>
    </cfRule>
    <cfRule type="containsText" dxfId="40" priority="34" operator="containsText" text="PROSPECT">
      <formula>NOT(ISERROR(SEARCH("PROSPECT",G9)))</formula>
    </cfRule>
    <cfRule type="containsText" dxfId="39" priority="35" operator="containsText" text="On Hold">
      <formula>NOT(ISERROR(SEARCH("On Hold",G9)))</formula>
    </cfRule>
    <cfRule type="containsText" dxfId="38" priority="36" operator="containsText" text="Funded – Closed">
      <formula>NOT(ISERROR(SEARCH("Funded – Closed",G9)))</formula>
    </cfRule>
    <cfRule type="containsText" dxfId="37" priority="37" operator="containsText" text="Application Submitted">
      <formula>NOT(ISERROR(SEARCH("Application Submitted",G9)))</formula>
    </cfRule>
    <cfRule type="containsText" dxfId="36" priority="38" operator="containsText" text="ACTIVE">
      <formula>NOT(ISERROR(SEARCH("ACTIVE",G9)))</formula>
    </cfRule>
  </conditionalFormatting>
  <conditionalFormatting sqref="H9:H32">
    <cfRule type="containsText" dxfId="35" priority="27" operator="containsText" text="Low">
      <formula>NOT(ISERROR(SEARCH("Low",H9)))</formula>
    </cfRule>
    <cfRule type="containsText" dxfId="34" priority="28" operator="containsText" text="Medium">
      <formula>NOT(ISERROR(SEARCH("Medium",H9)))</formula>
    </cfRule>
    <cfRule type="containsText" dxfId="33" priority="29" operator="containsText" text="High">
      <formula>NOT(ISERROR(SEARCH("High",H9)))</formula>
    </cfRule>
  </conditionalFormatting>
  <conditionalFormatting sqref="L36:L44">
    <cfRule type="containsText" dxfId="32" priority="9" operator="containsText" text="ACTIVE">
      <formula>NOT(ISERROR(SEARCH("ACTIVE",L36)))</formula>
    </cfRule>
    <cfRule type="containsText" dxfId="31" priority="8" operator="containsText" text="Application Submitted">
      <formula>NOT(ISERROR(SEARCH("Application Submitted",L36)))</formula>
    </cfRule>
    <cfRule type="containsText" dxfId="30" priority="7" operator="containsText" text="Funded – Closed">
      <formula>NOT(ISERROR(SEARCH("Funded – Closed",L36)))</formula>
    </cfRule>
    <cfRule type="containsText" dxfId="29" priority="6" operator="containsText" text="On Hold">
      <formula>NOT(ISERROR(SEARCH("On Hold",L36)))</formula>
    </cfRule>
    <cfRule type="containsText" dxfId="28" priority="5" operator="containsText" text="PROSPECT">
      <formula>NOT(ISERROR(SEARCH("PROSPECT",L36)))</formula>
    </cfRule>
    <cfRule type="containsText" dxfId="27" priority="4" operator="containsText" text="Denied">
      <formula>NOT(ISERROR(SEARCH("Denied",L36)))</formula>
    </cfRule>
    <cfRule type="containsText" dxfId="26" priority="3" operator="containsText" text="Funded – Active">
      <formula>NOT(ISERROR(SEARCH("Funded – Active",L36)))</formula>
    </cfRule>
    <cfRule type="containsText" dxfId="25" priority="2" operator="containsText" text="Research">
      <formula>NOT(ISERROR(SEARCH("Research",L36)))</formula>
    </cfRule>
    <cfRule type="containsText" dxfId="24" priority="1" operator="containsText" text="Under Review">
      <formula>NOT(ISERROR(SEARCH("Under Review",L36)))</formula>
    </cfRule>
  </conditionalFormatting>
  <pageMargins left="0.3" right="0.3" top="0.3" bottom="0.3" header="0" footer="0"/>
  <pageSetup scale="43" fitToHeight="0" orientation="landscape" horizontalDpi="4294967292" verticalDpi="4294967292"/>
  <ignoredErrors>
    <ignoredError sqref="E36:E44" formula="1"/>
  </ignoredError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BB26E5CA-6A9D-B046-AFA9-502C46BD46AB}">
          <x14:formula1>
            <xm:f>'Dropdown Keys - Do Not Delete -'!$F$3:$F$11</xm:f>
          </x14:formula1>
          <xm:sqref>G9:G32</xm:sqref>
        </x14:dataValidation>
        <x14:dataValidation type="list" allowBlank="1" showInputMessage="1" showErrorMessage="1" xr:uid="{4CAC1628-FCCC-7248-8C91-77800C6E576E}">
          <x14:formula1>
            <xm:f>'Dropdown Keys - Do Not Delete -'!$D$3:$D$11</xm:f>
          </x14:formula1>
          <xm:sqref>F9:F32</xm:sqref>
        </x14:dataValidation>
        <x14:dataValidation type="list" allowBlank="1" showInputMessage="1" showErrorMessage="1" xr:uid="{57FB5699-FDDE-5941-AA82-CA9BCE6490FD}">
          <x14:formula1>
            <xm:f>'Dropdown Keys - Do Not Delete -'!$B$3:$B$11</xm:f>
          </x14:formula1>
          <xm:sqref>B9:B32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F53"/>
  <sheetViews>
    <sheetView showGridLines="0" workbookViewId="0">
      <selection activeCell="B9" sqref="B9"/>
    </sheetView>
  </sheetViews>
  <sheetFormatPr baseColWidth="10" defaultRowHeight="16"/>
  <cols>
    <col min="1" max="1" width="3.33203125" style="7" customWidth="1"/>
    <col min="2" max="2" width="15.83203125" style="7" customWidth="1"/>
    <col min="3" max="3" width="3.33203125" style="7" customWidth="1"/>
    <col min="4" max="4" width="14.83203125" customWidth="1"/>
    <col min="5" max="5" width="3.33203125" style="7" customWidth="1"/>
    <col min="6" max="6" width="12.83203125" customWidth="1"/>
    <col min="7" max="7" width="3.33203125" style="7" customWidth="1"/>
    <col min="9" max="9" width="3.33203125" style="7" customWidth="1"/>
  </cols>
  <sheetData>
    <row r="1" spans="1:32" s="7" customFormat="1" ht="42" customHeight="1" thickBot="1">
      <c r="B1" s="13" t="s">
        <v>6</v>
      </c>
      <c r="C1" s="10"/>
      <c r="D1" s="10"/>
      <c r="E1" s="10"/>
      <c r="F1" s="10"/>
      <c r="G1" s="10"/>
      <c r="H1" s="10"/>
      <c r="I1" s="10"/>
      <c r="J1" s="10"/>
      <c r="K1" s="10"/>
      <c r="L1" s="10"/>
      <c r="R1" s="6"/>
      <c r="S1" s="6"/>
      <c r="T1" s="6"/>
      <c r="U1" s="6"/>
      <c r="V1" s="6"/>
      <c r="W1" s="6"/>
      <c r="X1" s="6"/>
      <c r="Y1" s="6"/>
      <c r="Z1" s="6"/>
      <c r="AA1" s="6"/>
      <c r="AB1" s="6"/>
      <c r="AC1" s="6"/>
      <c r="AD1" s="6"/>
      <c r="AE1" s="6"/>
      <c r="AF1" s="6"/>
    </row>
    <row r="2" spans="1:32" ht="25" customHeight="1" thickTop="1">
      <c r="A2" s="6"/>
      <c r="B2" s="23" t="s">
        <v>35</v>
      </c>
      <c r="C2" s="22"/>
      <c r="D2" s="23" t="s">
        <v>37</v>
      </c>
      <c r="E2" s="22"/>
      <c r="F2" s="23" t="s">
        <v>43</v>
      </c>
      <c r="G2" s="22"/>
      <c r="H2" s="23" t="s">
        <v>44</v>
      </c>
      <c r="I2" s="22"/>
    </row>
    <row r="3" spans="1:32" ht="35" customHeight="1">
      <c r="A3" s="6"/>
      <c r="B3" s="16" t="s">
        <v>45</v>
      </c>
      <c r="C3" s="6"/>
      <c r="D3" s="16" t="s">
        <v>38</v>
      </c>
      <c r="E3" s="6"/>
      <c r="F3" s="16" t="s">
        <v>51</v>
      </c>
      <c r="G3" s="6"/>
      <c r="H3" s="25" t="s">
        <v>5</v>
      </c>
      <c r="I3" s="6"/>
    </row>
    <row r="4" spans="1:32" ht="35" customHeight="1">
      <c r="A4" s="6"/>
      <c r="B4" s="15" t="s">
        <v>46</v>
      </c>
      <c r="C4" s="6"/>
      <c r="D4" s="15" t="s">
        <v>39</v>
      </c>
      <c r="E4" s="6"/>
      <c r="F4" s="15" t="s">
        <v>52</v>
      </c>
      <c r="G4" s="6"/>
      <c r="H4" s="25" t="s">
        <v>4</v>
      </c>
      <c r="I4" s="6"/>
    </row>
    <row r="5" spans="1:32" ht="35" customHeight="1">
      <c r="A5" s="6"/>
      <c r="B5" s="15" t="s">
        <v>47</v>
      </c>
      <c r="C5" s="6"/>
      <c r="D5" s="15" t="s">
        <v>40</v>
      </c>
      <c r="E5" s="6"/>
      <c r="F5" s="15" t="s">
        <v>53</v>
      </c>
      <c r="G5" s="6"/>
      <c r="H5" s="25" t="s">
        <v>3</v>
      </c>
      <c r="I5" s="6"/>
    </row>
    <row r="6" spans="1:32" ht="35" customHeight="1">
      <c r="A6" s="6"/>
      <c r="B6" s="16" t="s">
        <v>48</v>
      </c>
      <c r="C6" s="6"/>
      <c r="D6" s="16" t="s">
        <v>41</v>
      </c>
      <c r="E6" s="6"/>
      <c r="F6" s="16" t="s">
        <v>54</v>
      </c>
      <c r="G6" s="6"/>
      <c r="H6" s="9"/>
      <c r="I6" s="6"/>
    </row>
    <row r="7" spans="1:32" ht="35" customHeight="1">
      <c r="A7" s="6"/>
      <c r="B7" s="16" t="s">
        <v>49</v>
      </c>
      <c r="C7" s="6"/>
      <c r="D7" s="16" t="s">
        <v>42</v>
      </c>
      <c r="E7" s="6"/>
      <c r="F7" s="16" t="s">
        <v>55</v>
      </c>
      <c r="G7" s="6"/>
      <c r="H7" s="9"/>
      <c r="I7" s="6"/>
    </row>
    <row r="8" spans="1:32" ht="35" customHeight="1">
      <c r="A8" s="6"/>
      <c r="B8" s="16" t="s">
        <v>50</v>
      </c>
      <c r="C8" s="6"/>
      <c r="D8" s="16"/>
      <c r="E8" s="6"/>
      <c r="F8" s="16" t="s">
        <v>56</v>
      </c>
      <c r="G8" s="6"/>
      <c r="I8" s="6"/>
    </row>
    <row r="9" spans="1:32" ht="35" customHeight="1">
      <c r="A9" s="6"/>
      <c r="B9" s="16"/>
      <c r="C9" s="6"/>
      <c r="D9" s="16"/>
      <c r="E9" s="6"/>
      <c r="F9" s="16"/>
      <c r="G9" s="6"/>
      <c r="I9" s="6"/>
    </row>
    <row r="10" spans="1:32" ht="35" customHeight="1">
      <c r="A10" s="6"/>
      <c r="B10" s="16"/>
      <c r="C10" s="6"/>
      <c r="D10" s="16"/>
      <c r="E10" s="6"/>
      <c r="F10" s="16"/>
      <c r="G10" s="6"/>
      <c r="H10" s="9"/>
      <c r="I10" s="6"/>
    </row>
    <row r="11" spans="1:32" ht="35" customHeight="1">
      <c r="A11" s="6"/>
      <c r="B11" s="15"/>
      <c r="C11" s="6"/>
      <c r="D11" s="16"/>
      <c r="E11" s="6"/>
      <c r="F11" s="16"/>
      <c r="G11" s="6"/>
      <c r="H11" s="9"/>
      <c r="I11" s="6"/>
    </row>
    <row r="12" spans="1:32">
      <c r="A12" s="6"/>
      <c r="B12" s="6"/>
      <c r="C12" s="6"/>
      <c r="D12" s="9"/>
      <c r="E12" s="6"/>
      <c r="F12" s="9"/>
      <c r="G12" s="6"/>
      <c r="H12" s="9"/>
      <c r="I12" s="6"/>
    </row>
    <row r="13" spans="1:32">
      <c r="A13" s="6"/>
      <c r="B13" s="6"/>
      <c r="C13" s="6"/>
      <c r="D13" s="9"/>
      <c r="E13" s="6"/>
      <c r="F13" s="9"/>
      <c r="G13" s="6"/>
      <c r="H13" s="9"/>
      <c r="I13" s="6"/>
    </row>
    <row r="14" spans="1:32">
      <c r="A14" s="6"/>
      <c r="B14" s="6"/>
      <c r="C14" s="6"/>
      <c r="D14" s="9"/>
      <c r="E14" s="6"/>
      <c r="F14" s="9"/>
      <c r="G14" s="6"/>
      <c r="H14" s="9"/>
      <c r="I14" s="6"/>
    </row>
    <row r="15" spans="1:32">
      <c r="A15" s="6"/>
      <c r="B15" s="6"/>
      <c r="C15" s="6"/>
      <c r="D15" s="9"/>
      <c r="E15" s="6"/>
      <c r="F15" s="9"/>
      <c r="G15" s="6"/>
      <c r="H15" s="9"/>
      <c r="I15" s="6"/>
    </row>
    <row r="16" spans="1:32">
      <c r="A16" s="6"/>
      <c r="B16" s="6"/>
      <c r="C16" s="6"/>
      <c r="D16" s="9"/>
      <c r="E16" s="6"/>
      <c r="F16" s="9"/>
      <c r="G16" s="6"/>
      <c r="H16" s="9"/>
      <c r="I16" s="6"/>
    </row>
    <row r="17" spans="1:9">
      <c r="A17" s="6"/>
      <c r="B17" s="6"/>
      <c r="C17" s="6"/>
      <c r="D17" s="9"/>
      <c r="E17" s="6"/>
      <c r="G17" s="6"/>
      <c r="H17" s="9"/>
      <c r="I17" s="6"/>
    </row>
    <row r="18" spans="1:9">
      <c r="A18" s="6"/>
      <c r="B18" s="6"/>
      <c r="C18" s="6"/>
      <c r="E18" s="6"/>
      <c r="G18" s="6"/>
      <c r="H18" s="9"/>
      <c r="I18" s="6"/>
    </row>
    <row r="19" spans="1:9">
      <c r="A19" s="6"/>
      <c r="B19" s="6"/>
      <c r="C19" s="6"/>
      <c r="E19" s="6"/>
      <c r="G19" s="6"/>
      <c r="H19" s="9"/>
      <c r="I19" s="6"/>
    </row>
    <row r="20" spans="1:9">
      <c r="A20" s="6"/>
      <c r="B20" s="6"/>
      <c r="C20" s="6"/>
      <c r="E20" s="6"/>
      <c r="G20" s="6"/>
      <c r="H20" s="9"/>
      <c r="I20" s="6"/>
    </row>
    <row r="21" spans="1:9">
      <c r="A21" s="6"/>
      <c r="B21" s="6"/>
      <c r="C21" s="6"/>
      <c r="E21" s="6"/>
      <c r="G21" s="6"/>
      <c r="H21" s="9"/>
      <c r="I21" s="6"/>
    </row>
    <row r="22" spans="1:9">
      <c r="A22" s="6"/>
      <c r="B22" s="6"/>
      <c r="C22" s="6"/>
      <c r="E22" s="6"/>
      <c r="G22" s="6"/>
      <c r="H22" s="9"/>
      <c r="I22" s="6"/>
    </row>
    <row r="23" spans="1:9">
      <c r="A23" s="6"/>
      <c r="B23" s="6"/>
      <c r="C23" s="6"/>
      <c r="E23" s="6"/>
      <c r="G23" s="6"/>
      <c r="H23" s="9"/>
      <c r="I23" s="6"/>
    </row>
    <row r="24" spans="1:9">
      <c r="A24"/>
      <c r="B24"/>
      <c r="C24"/>
      <c r="E24"/>
      <c r="G24"/>
      <c r="H24" s="9"/>
      <c r="I24"/>
    </row>
    <row r="25" spans="1:9">
      <c r="A25" s="6"/>
      <c r="B25" s="6"/>
      <c r="C25" s="6"/>
      <c r="E25" s="6"/>
      <c r="G25" s="6"/>
      <c r="I25" s="6"/>
    </row>
    <row r="26" spans="1:9">
      <c r="A26" s="6"/>
      <c r="B26" s="6"/>
      <c r="C26" s="6"/>
      <c r="E26" s="6"/>
      <c r="G26" s="6"/>
      <c r="I26" s="6"/>
    </row>
    <row r="27" spans="1:9">
      <c r="A27" s="6"/>
      <c r="B27" s="6"/>
      <c r="C27" s="6"/>
      <c r="E27" s="6"/>
      <c r="G27" s="6"/>
      <c r="I27" s="6"/>
    </row>
    <row r="28" spans="1:9">
      <c r="A28" s="6"/>
      <c r="B28" s="6"/>
      <c r="C28" s="6"/>
      <c r="E28" s="6"/>
      <c r="G28" s="6"/>
      <c r="I28" s="6"/>
    </row>
    <row r="29" spans="1:9">
      <c r="A29" s="6"/>
      <c r="B29" s="6"/>
      <c r="C29" s="6"/>
      <c r="E29" s="6"/>
      <c r="G29" s="6"/>
      <c r="I29" s="6"/>
    </row>
    <row r="30" spans="1:9">
      <c r="A30" s="6"/>
      <c r="B30" s="6"/>
      <c r="C30" s="6"/>
      <c r="E30" s="6"/>
      <c r="G30" s="6"/>
      <c r="I30" s="6"/>
    </row>
    <row r="31" spans="1:9">
      <c r="A31" s="6"/>
      <c r="B31" s="6"/>
      <c r="C31" s="6"/>
      <c r="E31" s="6"/>
      <c r="G31" s="6"/>
      <c r="I31" s="6"/>
    </row>
    <row r="32" spans="1:9">
      <c r="A32" s="6"/>
      <c r="B32" s="6"/>
      <c r="C32" s="6"/>
      <c r="E32" s="6"/>
      <c r="G32" s="6"/>
      <c r="I32" s="6"/>
    </row>
    <row r="33" spans="1:9">
      <c r="A33" s="6"/>
      <c r="B33" s="6"/>
      <c r="C33" s="6"/>
      <c r="E33" s="6"/>
      <c r="G33" s="6"/>
      <c r="I33" s="6"/>
    </row>
    <row r="34" spans="1:9">
      <c r="A34" s="6"/>
      <c r="B34" s="6"/>
      <c r="C34" s="6"/>
      <c r="E34" s="6"/>
      <c r="G34" s="6"/>
      <c r="I34" s="6"/>
    </row>
    <row r="35" spans="1:9">
      <c r="A35" s="6"/>
      <c r="B35" s="6"/>
      <c r="C35" s="6"/>
      <c r="E35" s="6"/>
      <c r="G35" s="6"/>
      <c r="I35" s="6"/>
    </row>
    <row r="36" spans="1:9">
      <c r="A36" s="6"/>
      <c r="B36" s="6"/>
      <c r="C36" s="6"/>
      <c r="E36" s="6"/>
      <c r="G36" s="6"/>
      <c r="I36" s="6"/>
    </row>
    <row r="37" spans="1:9">
      <c r="A37" s="6"/>
      <c r="B37" s="6"/>
      <c r="C37" s="6"/>
      <c r="E37" s="6"/>
      <c r="G37" s="6"/>
      <c r="I37" s="6"/>
    </row>
    <row r="38" spans="1:9">
      <c r="A38" s="6"/>
      <c r="B38" s="6"/>
      <c r="C38" s="6"/>
      <c r="E38" s="6"/>
      <c r="G38" s="6"/>
      <c r="I38" s="6"/>
    </row>
    <row r="39" spans="1:9">
      <c r="A39" s="6"/>
      <c r="B39" s="6"/>
      <c r="C39" s="6"/>
      <c r="E39" s="6"/>
      <c r="G39" s="6"/>
      <c r="I39" s="6"/>
    </row>
    <row r="40" spans="1:9">
      <c r="A40" s="6"/>
      <c r="B40" s="6"/>
      <c r="C40" s="6"/>
      <c r="E40" s="6"/>
      <c r="G40" s="6"/>
      <c r="I40" s="6"/>
    </row>
    <row r="41" spans="1:9">
      <c r="A41" s="6"/>
      <c r="B41" s="6"/>
      <c r="C41" s="6"/>
      <c r="E41" s="6"/>
      <c r="G41" s="6"/>
      <c r="I41" s="6"/>
    </row>
    <row r="42" spans="1:9">
      <c r="A42" s="6"/>
      <c r="B42" s="6"/>
      <c r="C42" s="6"/>
      <c r="E42" s="6"/>
      <c r="G42" s="6"/>
      <c r="I42" s="6"/>
    </row>
    <row r="43" spans="1:9">
      <c r="A43" s="6"/>
      <c r="B43" s="6"/>
      <c r="C43" s="6"/>
      <c r="E43" s="6"/>
      <c r="G43" s="6"/>
      <c r="I43" s="6"/>
    </row>
    <row r="44" spans="1:9">
      <c r="A44" s="6"/>
      <c r="B44" s="6"/>
      <c r="C44" s="6"/>
      <c r="E44" s="6"/>
      <c r="G44" s="6"/>
      <c r="I44" s="6"/>
    </row>
    <row r="45" spans="1:9">
      <c r="A45" s="6"/>
      <c r="B45" s="6"/>
      <c r="C45" s="6"/>
      <c r="E45" s="6"/>
      <c r="G45" s="6"/>
      <c r="I45" s="6"/>
    </row>
    <row r="46" spans="1:9">
      <c r="A46" s="6"/>
      <c r="B46" s="6"/>
      <c r="C46" s="6"/>
      <c r="E46" s="6"/>
      <c r="G46" s="6"/>
      <c r="I46" s="6"/>
    </row>
    <row r="47" spans="1:9">
      <c r="A47" s="6"/>
      <c r="B47" s="6"/>
      <c r="C47" s="6"/>
      <c r="E47" s="6"/>
      <c r="G47" s="6"/>
      <c r="I47" s="6"/>
    </row>
    <row r="48" spans="1:9">
      <c r="A48" s="6"/>
      <c r="B48" s="6"/>
      <c r="C48" s="6"/>
      <c r="E48" s="6"/>
      <c r="G48" s="6"/>
      <c r="I48" s="6"/>
    </row>
    <row r="49" spans="1:9">
      <c r="A49" s="6"/>
      <c r="B49" s="6"/>
      <c r="C49" s="6"/>
      <c r="E49" s="6"/>
      <c r="G49" s="6"/>
      <c r="I49" s="6"/>
    </row>
    <row r="50" spans="1:9">
      <c r="A50" s="6"/>
      <c r="B50" s="6"/>
      <c r="C50" s="6"/>
      <c r="E50" s="6"/>
      <c r="G50" s="6"/>
      <c r="I50" s="6"/>
    </row>
    <row r="51" spans="1:9">
      <c r="A51" s="6"/>
      <c r="B51" s="6"/>
      <c r="C51" s="6"/>
      <c r="E51" s="6"/>
      <c r="G51" s="6"/>
      <c r="I51" s="6"/>
    </row>
    <row r="52" spans="1:9">
      <c r="A52" s="6"/>
      <c r="B52" s="6"/>
      <c r="C52" s="6"/>
      <c r="E52" s="6"/>
      <c r="G52" s="6"/>
      <c r="I52" s="6"/>
    </row>
    <row r="53" spans="1:9">
      <c r="A53" s="6"/>
      <c r="B53" s="6"/>
      <c r="C53" s="6"/>
      <c r="E53" s="6"/>
      <c r="G53" s="6"/>
      <c r="I53" s="6"/>
    </row>
  </sheetData>
  <conditionalFormatting sqref="B3:B11">
    <cfRule type="containsText" dxfId="23" priority="20" operator="containsText" text="On Hold">
      <formula>NOT(ISERROR(SEARCH("On Hold",B3)))</formula>
    </cfRule>
    <cfRule type="containsText" dxfId="22" priority="23" operator="containsText" text="ACTIVE">
      <formula>NOT(ISERROR(SEARCH("ACTIVE",B3)))</formula>
    </cfRule>
    <cfRule type="containsText" dxfId="21" priority="22" operator="containsText" text="SUBMITTED">
      <formula>NOT(ISERROR(SEARCH("SUBMITTED",B3)))</formula>
    </cfRule>
    <cfRule type="containsText" dxfId="20" priority="21" operator="containsText" text="CLOSED">
      <formula>NOT(ISERROR(SEARCH("CLOSED",B3)))</formula>
    </cfRule>
    <cfRule type="containsText" dxfId="19" priority="17" operator="containsText" text="FUNDED">
      <formula>NOT(ISERROR(SEARCH("FUNDED",B3)))</formula>
    </cfRule>
    <cfRule type="containsText" dxfId="18" priority="18" operator="containsText" text="AWARDED">
      <formula>NOT(ISERROR(SEARCH("AWARDED",B3)))</formula>
    </cfRule>
    <cfRule type="containsText" dxfId="17" priority="19" operator="containsText" text="PROSPECT">
      <formula>NOT(ISERROR(SEARCH("PROSPECT",B3)))</formula>
    </cfRule>
  </conditionalFormatting>
  <conditionalFormatting sqref="C3:D11">
    <cfRule type="containsText" dxfId="16" priority="33" operator="containsText" text="Federal Government">
      <formula>NOT(ISERROR(SEARCH("Federal Government",C3)))</formula>
    </cfRule>
    <cfRule type="containsText" dxfId="15" priority="32" operator="containsText" text="State / Local Government">
      <formula>NOT(ISERROR(SEARCH("State / Local Government",C3)))</formula>
    </cfRule>
    <cfRule type="containsText" dxfId="14" priority="31" operator="containsText" text="Association">
      <formula>NOT(ISERROR(SEARCH("Association",C3)))</formula>
    </cfRule>
    <cfRule type="containsText" dxfId="13" priority="30" operator="containsText" text="Corporate Foundation">
      <formula>NOT(ISERROR(SEARCH("Corporate Foundation",C3)))</formula>
    </cfRule>
    <cfRule type="containsText" dxfId="12" priority="29" operator="containsText" text="Private Foundation">
      <formula>NOT(ISERROR(SEARCH("Private Foundation",C3)))</formula>
    </cfRule>
  </conditionalFormatting>
  <conditionalFormatting sqref="F3:F11">
    <cfRule type="containsText" dxfId="11" priority="1" operator="containsText" text="Under Review">
      <formula>NOT(ISERROR(SEARCH("Under Review",F3)))</formula>
    </cfRule>
    <cfRule type="containsText" dxfId="10" priority="9" operator="containsText" text="ACTIVE">
      <formula>NOT(ISERROR(SEARCH("ACTIVE",F3)))</formula>
    </cfRule>
    <cfRule type="containsText" dxfId="9" priority="8" operator="containsText" text="Application Submitted">
      <formula>NOT(ISERROR(SEARCH("Application Submitted",F3)))</formula>
    </cfRule>
    <cfRule type="containsText" dxfId="8" priority="7" operator="containsText" text="Funded – Closed">
      <formula>NOT(ISERROR(SEARCH("Funded – Closed",F3)))</formula>
    </cfRule>
    <cfRule type="containsText" dxfId="7" priority="6" operator="containsText" text="On Hold">
      <formula>NOT(ISERROR(SEARCH("On Hold",F3)))</formula>
    </cfRule>
    <cfRule type="containsText" dxfId="6" priority="5" operator="containsText" text="PROSPECT">
      <formula>NOT(ISERROR(SEARCH("PROSPECT",F3)))</formula>
    </cfRule>
    <cfRule type="containsText" dxfId="5" priority="4" operator="containsText" text="Denied">
      <formula>NOT(ISERROR(SEARCH("Denied",F3)))</formula>
    </cfRule>
    <cfRule type="containsText" dxfId="4" priority="3" operator="containsText" text="Funded – Active">
      <formula>NOT(ISERROR(SEARCH("Funded – Active",F3)))</formula>
    </cfRule>
    <cfRule type="containsText" dxfId="3" priority="2" operator="containsText" text="Research">
      <formula>NOT(ISERROR(SEARCH("Research",F3)))</formula>
    </cfRule>
  </conditionalFormatting>
  <conditionalFormatting sqref="H3:H5">
    <cfRule type="containsText" dxfId="2" priority="48" operator="containsText" text="Low">
      <formula>NOT(ISERROR(SEARCH("Low",H3)))</formula>
    </cfRule>
    <cfRule type="containsText" dxfId="1" priority="49" operator="containsText" text="Medium">
      <formula>NOT(ISERROR(SEARCH("Medium",H3)))</formula>
    </cfRule>
    <cfRule type="containsText" dxfId="0" priority="50" operator="containsText" text="High">
      <formula>NOT(ISERROR(SEARCH("High",H3)))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Grant Mgmt Dashboard</vt:lpstr>
      <vt:lpstr>BLANK – Grant Mgmt Dashboard</vt:lpstr>
      <vt:lpstr>Dropdown Keys - Do Not Delete -</vt:lpstr>
      <vt:lpstr>- Disclaimer -</vt:lpstr>
      <vt:lpstr>'BLANK – Grant Mgmt Dashboard'!Print_Area</vt:lpstr>
      <vt:lpstr>'EXAMPLE – Grant Mgmt Dashboard'!Print_Area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2024-06-28T16:42:43Z</dcterms:modified>
</cp:coreProperties>
</file>