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heatherkey/Desktop/Templates - Free Social Media Report Templates - All Formats/"/>
    </mc:Choice>
  </mc:AlternateContent>
  <xr:revisionPtr revIDLastSave="0" documentId="13_ncr:1_{FB612EBA-0857-434E-80F0-B7FA48EA6F0D}" xr6:coauthVersionLast="47" xr6:coauthVersionMax="47" xr10:uidLastSave="{00000000-0000-0000-0000-000000000000}"/>
  <bookViews>
    <workbookView xWindow="47920" yWindow="0" windowWidth="28080" windowHeight="21580" tabRatio="500" xr2:uid="{00000000-000D-0000-FFFF-FFFF00000000}"/>
  </bookViews>
  <sheets>
    <sheet name="Social Media KPI Report" sheetId="1" r:id="rId1"/>
    <sheet name="BLANK - Social Media KPI Report" sheetId="7" r:id="rId2"/>
    <sheet name="– Disclaimer –" sheetId="4" r:id="rId3"/>
  </sheets>
  <externalReferences>
    <externalReference r:id="rId4"/>
  </externalReferences>
  <definedNames>
    <definedName name="CORE_SF">'[1]ISO 27002 Info Security Check'!#REF!</definedName>
    <definedName name="_xlnm.Print_Area" localSheetId="1">'BLANK - Social Media KPI Report'!$B$1:$P$109</definedName>
    <definedName name="_xlnm.Print_Area" localSheetId="0">'Social Media KPI Report'!$B$2:$P$110</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3" i="7" l="1"/>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8" i="7"/>
  <c r="P100"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8" i="7"/>
  <c r="O100" i="7"/>
  <c r="N98" i="7"/>
  <c r="N100"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8" i="7"/>
  <c r="M100" i="7"/>
  <c r="L98" i="7"/>
  <c r="L100"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8" i="7"/>
  <c r="K100" i="7"/>
  <c r="J98" i="7"/>
  <c r="J100"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8" i="7"/>
  <c r="I100" i="7"/>
  <c r="H98" i="7"/>
  <c r="H100" i="7"/>
  <c r="G98" i="7"/>
  <c r="G100"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F98" i="7"/>
  <c r="F100" i="7"/>
  <c r="E98" i="7"/>
  <c r="E100" i="7"/>
  <c r="D98" i="7"/>
  <c r="D100" i="7"/>
  <c r="C98" i="7"/>
  <c r="C100" i="7"/>
  <c r="B34" i="7"/>
  <c r="B38" i="7"/>
  <c r="D38" i="7"/>
  <c r="B24" i="7"/>
  <c r="B28" i="7"/>
  <c r="D28" i="7"/>
  <c r="P11" i="7"/>
  <c r="O11" i="7"/>
  <c r="N11" i="7"/>
  <c r="M11" i="7"/>
  <c r="L11" i="7"/>
  <c r="K11" i="7"/>
  <c r="H7" i="7"/>
  <c r="H11" i="7"/>
  <c r="J11" i="7"/>
  <c r="E7" i="7"/>
  <c r="E11" i="7"/>
  <c r="G11" i="7"/>
  <c r="B7" i="7"/>
  <c r="B11" i="7"/>
  <c r="D11" i="7"/>
  <c r="O7" i="7"/>
  <c r="M7" i="7"/>
  <c r="K7" i="7"/>
  <c r="B39"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9" i="1"/>
  <c r="B35" i="1"/>
  <c r="B29"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9" i="1"/>
  <c r="B25" i="1"/>
  <c r="D39" i="1"/>
  <c r="D29" i="1"/>
  <c r="N99" i="1"/>
  <c r="N101" i="1"/>
  <c r="P12" i="1"/>
  <c r="H99" i="1"/>
  <c r="H101" i="1"/>
  <c r="N12"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F99" i="1"/>
  <c r="F101" i="1"/>
  <c r="L12" i="1"/>
  <c r="O12"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9" i="1"/>
  <c r="E99" i="1"/>
  <c r="H8" i="1"/>
  <c r="H12" i="1"/>
  <c r="J12" i="1"/>
  <c r="K8" i="1"/>
  <c r="K12"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O101" i="1"/>
  <c r="K44" i="1"/>
  <c r="K73" i="1"/>
  <c r="K72" i="1"/>
  <c r="K71" i="1"/>
  <c r="K70" i="1"/>
  <c r="K69" i="1"/>
  <c r="K68" i="1"/>
  <c r="K67" i="1"/>
  <c r="K66" i="1"/>
  <c r="K65" i="1"/>
  <c r="K64" i="1"/>
  <c r="K63" i="1"/>
  <c r="K62" i="1"/>
  <c r="K61" i="1"/>
  <c r="K60" i="1"/>
  <c r="K59" i="1"/>
  <c r="K58" i="1"/>
  <c r="K57" i="1"/>
  <c r="K56" i="1"/>
  <c r="K55" i="1"/>
  <c r="K54" i="1"/>
  <c r="K53" i="1"/>
  <c r="K52" i="1"/>
  <c r="K51" i="1"/>
  <c r="K50" i="1"/>
  <c r="K49" i="1"/>
  <c r="K48" i="1"/>
  <c r="D99" i="1"/>
  <c r="D101" i="1"/>
  <c r="E101" i="1"/>
  <c r="G99" i="1"/>
  <c r="G101" i="1"/>
  <c r="I101" i="1"/>
  <c r="J99" i="1"/>
  <c r="J101" i="1"/>
  <c r="K45" i="1"/>
  <c r="K46" i="1"/>
  <c r="K47" i="1"/>
  <c r="K74" i="1"/>
  <c r="K75" i="1"/>
  <c r="K76" i="1"/>
  <c r="K77" i="1"/>
  <c r="K78" i="1"/>
  <c r="K79" i="1"/>
  <c r="K80" i="1"/>
  <c r="K81" i="1"/>
  <c r="K82" i="1"/>
  <c r="K83" i="1"/>
  <c r="K84" i="1"/>
  <c r="K85" i="1"/>
  <c r="K86" i="1"/>
  <c r="K87" i="1"/>
  <c r="K88" i="1"/>
  <c r="K89" i="1"/>
  <c r="K90" i="1"/>
  <c r="K91" i="1"/>
  <c r="K92" i="1"/>
  <c r="K93" i="1"/>
  <c r="K94" i="1"/>
  <c r="K95" i="1"/>
  <c r="K99" i="1"/>
  <c r="K101" i="1"/>
  <c r="L99" i="1"/>
  <c r="L101" i="1"/>
  <c r="M99" i="1"/>
  <c r="M101" i="1"/>
  <c r="P101" i="1"/>
  <c r="C99" i="1"/>
  <c r="C101" i="1"/>
  <c r="M12" i="1"/>
  <c r="O8" i="1"/>
  <c r="M8" i="1"/>
  <c r="E12" i="1"/>
  <c r="E8" i="1"/>
  <c r="G12" i="1"/>
  <c r="B8" i="1"/>
  <c r="B12" i="1"/>
  <c r="D12" i="1"/>
</calcChain>
</file>

<file path=xl/sharedStrings.xml><?xml version="1.0" encoding="utf-8"?>
<sst xmlns="http://schemas.openxmlformats.org/spreadsheetml/2006/main" count="157" uniqueCount="58">
  <si>
    <t>TOTAL</t>
  </si>
  <si>
    <t>GOAL</t>
  </si>
  <si>
    <t>% OF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</si>
  <si>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</si>
  <si>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</si>
  <si>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 REVENUE</t>
  </si>
  <si>
    <t>MQL</t>
  </si>
  <si>
    <t>SQL</t>
  </si>
  <si>
    <t>Users</t>
  </si>
  <si>
    <t>Mktg Spend</t>
  </si>
  <si>
    <t>Cost Per Lead</t>
  </si>
  <si>
    <t>Revenue</t>
  </si>
  <si>
    <t xml:space="preserve">User to complete non-shaded cells only. </t>
  </si>
  <si>
    <t>Cost Per MQL</t>
  </si>
  <si>
    <t>Cost Per SQL</t>
  </si>
  <si>
    <t>Average 
Cost Per Lead</t>
  </si>
  <si>
    <t>Average 
Cost Per MQL</t>
  </si>
  <si>
    <t>Average 
Cost Per SQL</t>
  </si>
  <si>
    <t>+ / –</t>
  </si>
  <si>
    <t xml:space="preserve">User to enter data in the tables below.  Dashboard data will automatically populate. </t>
  </si>
  <si>
    <t>WEEK</t>
  </si>
  <si>
    <t>Profit</t>
  </si>
  <si>
    <t>MARKETING KPI DASHBOARD TEMPLATE</t>
  </si>
  <si>
    <t>TOTAL + GOAL</t>
  </si>
  <si>
    <t>Acquisition</t>
  </si>
  <si>
    <t>Cost Per Acquisition</t>
  </si>
  <si>
    <t>ACQUISITIONS</t>
  </si>
  <si>
    <t>Average 
Cost Per Acquisition</t>
  </si>
  <si>
    <t>Leads</t>
  </si>
  <si>
    <t>ROI</t>
  </si>
  <si>
    <t>Average 
ROI</t>
  </si>
  <si>
    <t>Average Revenue 
Per Acquisition</t>
  </si>
  <si>
    <t>Revenue Per Acquisition</t>
  </si>
  <si>
    <t>BUDGET</t>
  </si>
  <si>
    <t>TOTAL PROFIT</t>
  </si>
  <si>
    <t>WEEKLY DATA</t>
  </si>
  <si>
    <t>LEADS</t>
  </si>
  <si>
    <t>PROFIT PER ACQUISITION</t>
  </si>
  <si>
    <t>COST PER ACQUISITION</t>
  </si>
  <si>
    <r>
      <t xml:space="preserve">COST PER ACQUISITION </t>
    </r>
    <r>
      <rPr>
        <sz val="15"/>
        <color theme="1" tint="0.34998626667073579"/>
        <rFont val="Century Gothic"/>
        <family val="1"/>
      </rPr>
      <t>by channel</t>
    </r>
  </si>
  <si>
    <r>
      <t xml:space="preserve">PROFIT PER ACQUISITION </t>
    </r>
    <r>
      <rPr>
        <sz val="15"/>
        <color theme="1" tint="0.34998626667073579"/>
        <rFont val="Century Gothic"/>
        <family val="1"/>
      </rPr>
      <t>by channel</t>
    </r>
  </si>
  <si>
    <t>ACQUISITION DATA</t>
  </si>
  <si>
    <t>Channel</t>
  </si>
  <si>
    <t>Cost per Acquisition</t>
  </si>
  <si>
    <t>Profit per Acquisition</t>
  </si>
  <si>
    <t>Other</t>
  </si>
  <si>
    <r>
      <t xml:space="preserve">REVENUE PER ACQUISITION </t>
    </r>
    <r>
      <rPr>
        <sz val="15"/>
        <color theme="1" tint="0.34998626667073579"/>
        <rFont val="Century Gothic"/>
        <family val="1"/>
      </rPr>
      <t>by week</t>
    </r>
  </si>
  <si>
    <t>SOCIAL MEDIA KPI REPORT TEMPLATE</t>
  </si>
  <si>
    <r>
      <t xml:space="preserve">TOTAL SOCIAL MEDIA SPENDING </t>
    </r>
    <r>
      <rPr>
        <sz val="15"/>
        <color theme="1" tint="0.34998626667073579"/>
        <rFont val="Century Gothic"/>
        <family val="1"/>
      </rPr>
      <t>by week</t>
    </r>
  </si>
  <si>
    <t>TOTAL SOCIAL MEDIA SPENDING</t>
  </si>
  <si>
    <t>SOCIAL MEDIA CAMPAIGN</t>
  </si>
  <si>
    <t>Campaign Name</t>
  </si>
  <si>
    <t>Project Alpha Campaign</t>
  </si>
  <si>
    <t>Platform A</t>
  </si>
  <si>
    <t>Platform B</t>
  </si>
  <si>
    <t>Platform C</t>
  </si>
  <si>
    <t>Platform D</t>
  </si>
  <si>
    <t>Platform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</si>
</sst>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00"/>
    <numFmt numFmtId="166" formatCode="&quot;$&quot;#,##0"/>
    <numFmt numFmtId="167" formatCode="_(&quot;$&quot;* #,##0_);_(&quot;$&quot;* \(#,##0\);_(&quot;$&quot;* &quot;-&quot;??_);_(@_)"/>
  </numFmts>
  <fonts count="26">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2"/>
      <color theme="1"/>
      <name val="Century Gothic"/>
      <family val="1"/>
    </font>
    <font>
      <sz val="10"/>
      <color theme="1"/>
      <name val="Century Gothic"/>
      <family val="1"/>
    </font>
    <font>
      <b/>
      <sz val="10"/>
      <color theme="1"/>
      <name val="Century Gothic"/>
      <family val="1"/>
    </font>
    <font>
      <b/>
      <sz val="11"/>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26"/>
      <color theme="1" tint="0.34998626667073579"/>
      <name val="Century Gothic"/>
      <family val="1"/>
    </font>
    <font>
      <sz val="16"/>
      <color theme="1"/>
      <name val="Century Gothic"/>
      <family val="1"/>
    </font>
    <font>
      <sz val="22"/>
      <color theme="1" tint="0.34998626667073579"/>
      <name val="Century Gothic"/>
      <family val="1"/>
    </font>
    <font>
      <sz val="14"/>
      <color theme="0"/>
      <name val="Century Gothic"/>
      <family val="1"/>
    </font>
    <font>
      <sz val="16"/>
      <color theme="0"/>
      <name val="Century Gothic"/>
      <family val="1"/>
    </font>
    <font>
      <b/>
      <sz val="32"/>
      <color theme="0"/>
      <name val="Century Gothic"/>
      <family val="1"/>
    </font>
    <font>
      <sz val="18"/>
      <color theme="0"/>
      <name val="Century Gothic"/>
      <family val="1"/>
    </font>
    <font>
      <sz val="11"/>
      <color theme="0"/>
      <name val="Century Gothic"/>
      <family val="1"/>
    </font>
    <font>
      <sz val="15"/>
      <color theme="1" tint="0.34998626667073579"/>
      <name val="Century Gothic"/>
      <family val="1"/>
    </font>
    <font>
      <sz val="11"/>
      <color theme="1"/>
      <name val="Century Gothic"/>
      <family val="1"/>
    </font>
    <font>
      <sz val="16"/>
      <color theme="8" tint="-0.249977111117893"/>
      <name val="Century Gothic"/>
      <family val="2"/>
    </font>
    <font>
      <sz val="11"/>
      <color theme="1" tint="0.34998626667073579"/>
      <name val="Century Gothic"/>
      <family val="2"/>
    </font>
    <font>
      <u/>
      <sz val="22"/>
      <color theme="0"/>
      <name val="Century Gothic Bold"/>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19AC9E"/>
        <bgColor indexed="64"/>
      </patternFill>
    </fill>
    <fill>
      <patternFill patternType="solid">
        <fgColor rgb="FF0B838B"/>
        <bgColor indexed="64"/>
      </patternFill>
    </fill>
    <fill>
      <patternFill patternType="solid">
        <fgColor rgb="FF009928"/>
        <bgColor indexed="64"/>
      </patternFill>
    </fill>
    <fill>
      <patternFill patternType="solid">
        <fgColor rgb="FF08676D"/>
        <bgColor indexed="64"/>
      </patternFill>
    </fill>
    <fill>
      <patternFill patternType="solid">
        <fgColor rgb="FF128177"/>
        <bgColor indexed="64"/>
      </patternFill>
    </fill>
    <fill>
      <patternFill patternType="solid">
        <fgColor rgb="FF008B25"/>
        <bgColor indexed="64"/>
      </patternFill>
    </fill>
    <fill>
      <patternFill patternType="solid">
        <fgColor rgb="FF006F1D"/>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8"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xf numFmtId="3" fontId="7" fillId="0" borderId="1" xfId="0" applyNumberFormat="1" applyFont="1" applyBorder="1" applyAlignment="1">
      <alignment horizontal="center" vertical="center"/>
    </xf>
    <xf numFmtId="0" fontId="6" fillId="0" borderId="0" xfId="0" applyFont="1" applyAlignment="1">
      <alignment vertical="center"/>
    </xf>
    <xf numFmtId="3" fontId="8" fillId="0" borderId="1" xfId="2" applyNumberFormat="1" applyFont="1" applyFill="1" applyBorder="1" applyAlignment="1">
      <alignment horizontal="center" vertical="center"/>
    </xf>
    <xf numFmtId="3" fontId="8" fillId="0" borderId="1" xfId="2" applyNumberFormat="1" applyFont="1" applyFill="1" applyBorder="1" applyAlignment="1">
      <alignment horizontal="center" vertical="center" wrapText="1"/>
    </xf>
    <xf numFmtId="0" fontId="2" fillId="0" borderId="2" xfId="3" applyFont="1" applyBorder="1" applyAlignment="1">
      <alignment horizontal="left" vertical="center" wrapText="1" indent="2"/>
    </xf>
    <xf numFmtId="0" fontId="10" fillId="0" borderId="0" xfId="3"/>
    <xf numFmtId="0" fontId="7" fillId="3" borderId="0" xfId="0" applyFont="1" applyFill="1" applyAlignment="1">
      <alignment wrapText="1"/>
    </xf>
    <xf numFmtId="0" fontId="12" fillId="3" borderId="0" xfId="0" applyFont="1" applyFill="1" applyAlignment="1">
      <alignment vertical="center"/>
    </xf>
    <xf numFmtId="0" fontId="7" fillId="0" borderId="0" xfId="0" applyFont="1" applyAlignment="1">
      <alignment wrapText="1"/>
    </xf>
    <xf numFmtId="0" fontId="8" fillId="5" borderId="1" xfId="0" applyFont="1" applyFill="1" applyBorder="1" applyAlignment="1">
      <alignment horizontal="center" vertical="center" wrapText="1"/>
    </xf>
    <xf numFmtId="3" fontId="7" fillId="0" borderId="1"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4" fontId="8" fillId="5" borderId="1" xfId="2" applyNumberFormat="1" applyFont="1" applyFill="1" applyBorder="1" applyAlignment="1">
      <alignment horizontal="center" vertical="center"/>
    </xf>
    <xf numFmtId="0" fontId="9" fillId="5" borderId="3" xfId="0" applyFont="1" applyFill="1" applyBorder="1" applyAlignment="1">
      <alignment horizontal="center" vertical="center"/>
    </xf>
    <xf numFmtId="3" fontId="7" fillId="0" borderId="3" xfId="0" applyNumberFormat="1" applyFont="1" applyBorder="1" applyAlignment="1">
      <alignment horizontal="center" vertical="center"/>
    </xf>
    <xf numFmtId="3" fontId="7" fillId="0" borderId="3" xfId="2" applyNumberFormat="1" applyFont="1" applyFill="1" applyBorder="1" applyAlignment="1">
      <alignment horizontal="center" vertical="center"/>
    </xf>
    <xf numFmtId="0" fontId="13" fillId="3" borderId="0" xfId="0" applyFont="1" applyFill="1" applyAlignment="1">
      <alignment vertical="center"/>
    </xf>
    <xf numFmtId="44" fontId="7" fillId="5" borderId="1" xfId="2" applyNumberFormat="1" applyFont="1" applyFill="1" applyBorder="1" applyAlignment="1">
      <alignment horizontal="center" vertical="center"/>
    </xf>
    <xf numFmtId="44" fontId="7" fillId="5" borderId="3" xfId="2"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15" fillId="0" borderId="0" xfId="0" applyFont="1" applyAlignment="1">
      <alignment vertical="top"/>
    </xf>
    <xf numFmtId="166" fontId="8" fillId="5" borderId="1" xfId="0" applyNumberFormat="1" applyFont="1" applyFill="1" applyBorder="1" applyAlignment="1">
      <alignment horizontal="center" vertical="center"/>
    </xf>
    <xf numFmtId="166" fontId="8" fillId="5" borderId="1" xfId="5" applyNumberFormat="1" applyFont="1" applyFill="1" applyBorder="1" applyAlignment="1">
      <alignment horizontal="center" vertical="center"/>
    </xf>
    <xf numFmtId="165" fontId="7" fillId="5" borderId="1" xfId="0" applyNumberFormat="1" applyFont="1" applyFill="1" applyBorder="1" applyAlignment="1">
      <alignment horizontal="center" vertical="center"/>
    </xf>
    <xf numFmtId="165" fontId="7" fillId="5" borderId="3" xfId="0" applyNumberFormat="1" applyFont="1" applyFill="1" applyBorder="1" applyAlignment="1">
      <alignment horizontal="center" vertical="center"/>
    </xf>
    <xf numFmtId="165" fontId="8" fillId="6" borderId="1" xfId="5"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16" fillId="7" borderId="0" xfId="0" applyFont="1" applyFill="1"/>
    <xf numFmtId="166" fontId="8" fillId="0" borderId="1" xfId="2" applyNumberFormat="1" applyFont="1" applyFill="1" applyBorder="1" applyAlignment="1">
      <alignment horizontal="center" vertical="center"/>
    </xf>
    <xf numFmtId="0" fontId="16" fillId="4" borderId="0" xfId="0" applyFont="1" applyFill="1"/>
    <xf numFmtId="0" fontId="16" fillId="8" borderId="0" xfId="0" applyFont="1" applyFill="1"/>
    <xf numFmtId="0" fontId="14" fillId="0" borderId="0" xfId="0" applyFont="1" applyAlignment="1">
      <alignment vertical="center"/>
    </xf>
    <xf numFmtId="9" fontId="7" fillId="5" borderId="1" xfId="2" applyFont="1" applyFill="1" applyBorder="1" applyAlignment="1">
      <alignment horizontal="center" vertical="center"/>
    </xf>
    <xf numFmtId="9" fontId="7" fillId="5" borderId="3" xfId="2" applyFont="1" applyFill="1" applyBorder="1" applyAlignment="1">
      <alignment horizontal="center" vertical="center"/>
    </xf>
    <xf numFmtId="9" fontId="8" fillId="6" borderId="1" xfId="2" applyFont="1" applyFill="1" applyBorder="1" applyAlignment="1">
      <alignment horizontal="center" vertical="center"/>
    </xf>
    <xf numFmtId="9" fontId="8" fillId="0" borderId="1" xfId="2" applyFont="1" applyFill="1" applyBorder="1" applyAlignment="1">
      <alignment horizontal="center" vertical="center"/>
    </xf>
    <xf numFmtId="0" fontId="16" fillId="10" borderId="0" xfId="0" applyFont="1" applyFill="1"/>
    <xf numFmtId="0" fontId="16" fillId="11" borderId="0" xfId="0" applyFont="1" applyFill="1"/>
    <xf numFmtId="0" fontId="16" fillId="12" borderId="0" xfId="0" applyFont="1" applyFill="1"/>
    <xf numFmtId="0" fontId="16" fillId="13" borderId="0" xfId="0" applyFont="1" applyFill="1"/>
    <xf numFmtId="9" fontId="19" fillId="10" borderId="0" xfId="2" applyFont="1" applyFill="1" applyAlignment="1">
      <alignment horizontal="center" vertical="center"/>
    </xf>
    <xf numFmtId="9" fontId="19" fillId="11" borderId="0" xfId="2" applyFont="1" applyFill="1" applyAlignment="1">
      <alignment horizontal="center" vertical="center"/>
    </xf>
    <xf numFmtId="9" fontId="19" fillId="12" borderId="0" xfId="2" applyFont="1" applyFill="1" applyAlignment="1">
      <alignment horizontal="center" vertical="center"/>
    </xf>
    <xf numFmtId="9" fontId="19" fillId="13" borderId="0" xfId="2" applyFont="1" applyFill="1" applyAlignment="1">
      <alignment horizontal="center" vertical="center"/>
    </xf>
    <xf numFmtId="49" fontId="20" fillId="10" borderId="0" xfId="0" applyNumberFormat="1" applyFont="1" applyFill="1" applyAlignment="1">
      <alignment horizontal="center" vertical="center"/>
    </xf>
    <xf numFmtId="49" fontId="20" fillId="11" borderId="0" xfId="0" applyNumberFormat="1" applyFont="1" applyFill="1" applyAlignment="1">
      <alignment horizontal="center" vertical="center"/>
    </xf>
    <xf numFmtId="49" fontId="20" fillId="12" borderId="0" xfId="0" applyNumberFormat="1" applyFont="1" applyFill="1" applyAlignment="1">
      <alignment horizontal="center" vertical="center"/>
    </xf>
    <xf numFmtId="49" fontId="20" fillId="13" borderId="0" xfId="0" applyNumberFormat="1" applyFont="1" applyFill="1" applyAlignment="1">
      <alignment horizontal="center" vertical="center"/>
    </xf>
    <xf numFmtId="0" fontId="20" fillId="13" borderId="0" xfId="0" applyFont="1" applyFill="1" applyAlignment="1">
      <alignment horizontal="center" vertical="center"/>
    </xf>
    <xf numFmtId="0" fontId="16" fillId="14" borderId="0" xfId="0" applyFont="1" applyFill="1"/>
    <xf numFmtId="0" fontId="16" fillId="15" borderId="0" xfId="0" applyFont="1" applyFill="1"/>
    <xf numFmtId="0" fontId="20" fillId="15" borderId="0" xfId="0" applyFont="1" applyFill="1" applyAlignment="1">
      <alignment horizontal="center" vertical="center"/>
    </xf>
    <xf numFmtId="49" fontId="20" fillId="15" borderId="0" xfId="0" applyNumberFormat="1" applyFont="1" applyFill="1" applyAlignment="1">
      <alignment horizontal="center" vertical="center"/>
    </xf>
    <xf numFmtId="3" fontId="19" fillId="15" borderId="0" xfId="0" applyNumberFormat="1" applyFont="1" applyFill="1" applyAlignment="1">
      <alignment horizontal="center" vertical="center"/>
    </xf>
    <xf numFmtId="9" fontId="19" fillId="15" borderId="0" xfId="2" applyFont="1" applyFill="1" applyAlignment="1">
      <alignment horizontal="center" vertical="center"/>
    </xf>
    <xf numFmtId="0" fontId="20" fillId="17" borderId="0" xfId="0" applyFont="1" applyFill="1" applyAlignment="1">
      <alignment horizontal="center" vertical="center"/>
    </xf>
    <xf numFmtId="49" fontId="20" fillId="17" borderId="0" xfId="0" applyNumberFormat="1" applyFont="1" applyFill="1" applyAlignment="1">
      <alignment horizontal="center" vertical="center"/>
    </xf>
    <xf numFmtId="3" fontId="19" fillId="17" borderId="0" xfId="0" applyNumberFormat="1" applyFont="1" applyFill="1" applyAlignment="1">
      <alignment horizontal="center" vertical="center"/>
    </xf>
    <xf numFmtId="9" fontId="19" fillId="17" borderId="0" xfId="2" applyFont="1" applyFill="1" applyAlignment="1">
      <alignment horizontal="center" vertical="center"/>
    </xf>
    <xf numFmtId="167" fontId="7" fillId="5" borderId="1" xfId="2" applyNumberFormat="1" applyFont="1" applyFill="1" applyBorder="1" applyAlignment="1">
      <alignment horizontal="center" vertical="center"/>
    </xf>
    <xf numFmtId="167" fontId="7" fillId="5" borderId="3" xfId="2" applyNumberFormat="1" applyFont="1" applyFill="1" applyBorder="1" applyAlignment="1">
      <alignment horizontal="center" vertical="center"/>
    </xf>
    <xf numFmtId="166" fontId="7" fillId="0" borderId="1" xfId="0" applyNumberFormat="1" applyFont="1" applyBorder="1" applyAlignment="1">
      <alignment horizontal="center" vertical="center"/>
    </xf>
    <xf numFmtId="166" fontId="7" fillId="0" borderId="3" xfId="0" applyNumberFormat="1" applyFont="1" applyBorder="1" applyAlignment="1">
      <alignment horizontal="center" vertical="center"/>
    </xf>
    <xf numFmtId="0" fontId="16" fillId="18" borderId="0" xfId="0" applyFont="1" applyFill="1"/>
    <xf numFmtId="49" fontId="20" fillId="18" borderId="0" xfId="0" applyNumberFormat="1" applyFont="1" applyFill="1" applyAlignment="1">
      <alignment horizontal="center" vertical="center"/>
    </xf>
    <xf numFmtId="9" fontId="19" fillId="18" borderId="0" xfId="2" applyFont="1" applyFill="1" applyAlignment="1">
      <alignment horizontal="center" vertical="center"/>
    </xf>
    <xf numFmtId="0" fontId="16" fillId="19" borderId="0" xfId="0" applyFont="1" applyFill="1"/>
    <xf numFmtId="0" fontId="16" fillId="20" borderId="0" xfId="0" applyFont="1" applyFill="1"/>
    <xf numFmtId="49" fontId="20" fillId="20" borderId="0" xfId="0" applyNumberFormat="1" applyFont="1" applyFill="1" applyAlignment="1">
      <alignment horizontal="center" vertical="center"/>
    </xf>
    <xf numFmtId="9" fontId="19" fillId="20" borderId="0" xfId="2" applyFont="1" applyFill="1" applyAlignment="1">
      <alignment horizontal="center" vertical="center"/>
    </xf>
    <xf numFmtId="0" fontId="16" fillId="21" borderId="0" xfId="0" applyFont="1" applyFill="1"/>
    <xf numFmtId="0" fontId="22" fillId="0" borderId="0" xfId="0" applyFont="1"/>
    <xf numFmtId="166" fontId="22" fillId="0" borderId="1" xfId="0" applyNumberFormat="1" applyFont="1" applyBorder="1" applyAlignment="1">
      <alignment horizontal="center" vertical="center" wrapText="1"/>
    </xf>
    <xf numFmtId="0" fontId="22" fillId="22" borderId="1" xfId="0" applyFont="1" applyFill="1" applyBorder="1" applyAlignment="1">
      <alignment horizontal="left" vertical="center" wrapText="1" indent="1"/>
    </xf>
    <xf numFmtId="3" fontId="18" fillId="16" borderId="0" xfId="5" applyNumberFormat="1" applyFont="1" applyFill="1" applyAlignment="1">
      <alignment horizontal="center" vertical="center"/>
    </xf>
    <xf numFmtId="0" fontId="16" fillId="17" borderId="0" xfId="0" applyFont="1" applyFill="1" applyAlignment="1">
      <alignment horizontal="center"/>
    </xf>
    <xf numFmtId="0" fontId="15" fillId="0" borderId="0" xfId="0" applyFont="1" applyAlignment="1">
      <alignment horizontal="left" vertical="top" indent="2"/>
    </xf>
    <xf numFmtId="0" fontId="20" fillId="20" borderId="0" xfId="0" applyFont="1" applyFill="1" applyAlignment="1">
      <alignment horizontal="center" vertical="center"/>
    </xf>
    <xf numFmtId="166" fontId="19" fillId="20" borderId="0" xfId="0" applyNumberFormat="1" applyFont="1" applyFill="1" applyAlignment="1">
      <alignment horizontal="center" vertical="center"/>
    </xf>
    <xf numFmtId="166" fontId="18" fillId="21" borderId="0" xfId="1" applyNumberFormat="1" applyFont="1" applyFill="1" applyAlignment="1">
      <alignment horizontal="center" vertical="center"/>
    </xf>
    <xf numFmtId="0" fontId="17" fillId="21" borderId="0" xfId="0" applyFont="1" applyFill="1" applyAlignment="1">
      <alignment horizontal="center" vertical="top"/>
    </xf>
    <xf numFmtId="0" fontId="16" fillId="21" borderId="0" xfId="0" applyFont="1" applyFill="1" applyAlignment="1">
      <alignment horizontal="center"/>
    </xf>
    <xf numFmtId="0" fontId="20" fillId="18" borderId="0" xfId="0" applyFont="1" applyFill="1" applyAlignment="1">
      <alignment horizontal="center" vertical="center"/>
    </xf>
    <xf numFmtId="166" fontId="19" fillId="18" borderId="0" xfId="0" applyNumberFormat="1" applyFont="1" applyFill="1" applyAlignment="1">
      <alignment horizontal="center" vertical="center"/>
    </xf>
    <xf numFmtId="0" fontId="16" fillId="14" borderId="0" xfId="0" applyFont="1" applyFill="1" applyAlignment="1">
      <alignment horizontal="center"/>
    </xf>
    <xf numFmtId="0" fontId="17" fillId="14" borderId="0" xfId="0" applyFont="1" applyFill="1" applyAlignment="1">
      <alignment horizontal="center" vertical="top"/>
    </xf>
    <xf numFmtId="3" fontId="18" fillId="14" borderId="0" xfId="5" applyNumberFormat="1" applyFont="1" applyFill="1" applyAlignment="1">
      <alignment horizontal="center" vertical="center"/>
    </xf>
    <xf numFmtId="0" fontId="16" fillId="15" borderId="0" xfId="0" applyFont="1" applyFill="1" applyAlignment="1">
      <alignment horizontal="center"/>
    </xf>
    <xf numFmtId="0" fontId="16" fillId="16" borderId="0" xfId="0" applyFont="1" applyFill="1" applyAlignment="1">
      <alignment horizontal="center"/>
    </xf>
    <xf numFmtId="0" fontId="17" fillId="16" borderId="0" xfId="0" applyFont="1" applyFill="1" applyAlignment="1">
      <alignment horizontal="center" vertical="top"/>
    </xf>
    <xf numFmtId="0" fontId="16" fillId="19" borderId="0" xfId="0" applyFont="1" applyFill="1" applyAlignment="1">
      <alignment horizontal="center"/>
    </xf>
    <xf numFmtId="0" fontId="16" fillId="4" borderId="0" xfId="0" applyFont="1" applyFill="1" applyAlignment="1">
      <alignment horizontal="center"/>
    </xf>
    <xf numFmtId="0" fontId="16" fillId="9" borderId="0" xfId="0" applyFont="1" applyFill="1" applyAlignment="1">
      <alignment horizontal="center"/>
    </xf>
    <xf numFmtId="0" fontId="17" fillId="9" borderId="0" xfId="0" applyFont="1" applyFill="1" applyAlignment="1">
      <alignment horizontal="center" vertical="top"/>
    </xf>
    <xf numFmtId="9" fontId="18" fillId="9" borderId="0" xfId="2" applyFont="1" applyFill="1" applyAlignment="1">
      <alignment horizontal="center" vertical="center"/>
    </xf>
    <xf numFmtId="166" fontId="19" fillId="11" borderId="0" xfId="0" applyNumberFormat="1" applyFont="1" applyFill="1" applyAlignment="1">
      <alignment horizontal="center" vertical="center"/>
    </xf>
    <xf numFmtId="0" fontId="17" fillId="4" borderId="0" xfId="0" applyFont="1" applyFill="1" applyAlignment="1">
      <alignment horizontal="center" vertical="top"/>
    </xf>
    <xf numFmtId="166" fontId="18" fillId="4" borderId="0" xfId="5" applyNumberFormat="1" applyFont="1" applyFill="1" applyAlignment="1">
      <alignment horizontal="center" vertical="center"/>
    </xf>
    <xf numFmtId="0" fontId="16" fillId="12" borderId="0" xfId="0" applyFont="1" applyFill="1" applyAlignment="1">
      <alignment horizontal="center"/>
    </xf>
    <xf numFmtId="0" fontId="20" fillId="12" borderId="0" xfId="0" applyFont="1" applyFill="1" applyAlignment="1">
      <alignment horizontal="center" vertical="center"/>
    </xf>
    <xf numFmtId="166" fontId="19" fillId="12" borderId="0" xfId="0" applyNumberFormat="1" applyFont="1" applyFill="1" applyAlignment="1">
      <alignment horizontal="center" vertical="center"/>
    </xf>
    <xf numFmtId="0" fontId="16" fillId="8" borderId="0" xfId="0" applyFont="1" applyFill="1" applyAlignment="1">
      <alignment horizontal="center"/>
    </xf>
    <xf numFmtId="0" fontId="17" fillId="8" borderId="0" xfId="0" applyFont="1" applyFill="1" applyAlignment="1">
      <alignment horizontal="center" vertical="top"/>
    </xf>
    <xf numFmtId="166" fontId="18" fillId="19" borderId="0" xfId="1" applyNumberFormat="1" applyFont="1" applyFill="1" applyAlignment="1">
      <alignment horizontal="center" vertical="center"/>
    </xf>
    <xf numFmtId="0" fontId="17" fillId="19" borderId="0" xfId="0" applyFont="1" applyFill="1" applyAlignment="1">
      <alignment horizontal="center" vertical="top"/>
    </xf>
    <xf numFmtId="0" fontId="23" fillId="23" borderId="4" xfId="0" applyFont="1" applyFill="1" applyBorder="1" applyAlignment="1">
      <alignment horizontal="left" vertical="center" indent="1"/>
    </xf>
    <xf numFmtId="0" fontId="23" fillId="23" borderId="5" xfId="0" applyFont="1" applyFill="1" applyBorder="1" applyAlignment="1">
      <alignment horizontal="left" vertical="center" indent="1"/>
    </xf>
    <xf numFmtId="0" fontId="23" fillId="23" borderId="6" xfId="0" applyFont="1" applyFill="1" applyBorder="1" applyAlignment="1">
      <alignment horizontal="left" vertical="center" indent="1"/>
    </xf>
    <xf numFmtId="0" fontId="24" fillId="3" borderId="4" xfId="0" applyFont="1" applyFill="1" applyBorder="1" applyAlignment="1">
      <alignment horizontal="right" vertical="center" indent="1"/>
    </xf>
    <xf numFmtId="0" fontId="24" fillId="3" borderId="5" xfId="0" applyFont="1" applyFill="1" applyBorder="1" applyAlignment="1">
      <alignment horizontal="right" vertical="center" indent="1"/>
    </xf>
    <xf numFmtId="0" fontId="24" fillId="3" borderId="6" xfId="0" applyFont="1" applyFill="1" applyBorder="1" applyAlignment="1">
      <alignment horizontal="right" vertical="center" indent="1"/>
    </xf>
    <xf numFmtId="166" fontId="18" fillId="8" borderId="0" xfId="1" applyNumberFormat="1" applyFont="1" applyFill="1" applyAlignment="1">
      <alignment horizontal="center" vertical="center"/>
    </xf>
    <xf numFmtId="0" fontId="20" fillId="10" borderId="0" xfId="0" applyFont="1" applyFill="1" applyAlignment="1">
      <alignment horizontal="center" vertical="center"/>
    </xf>
    <xf numFmtId="166" fontId="19" fillId="10" borderId="0" xfId="0" applyNumberFormat="1" applyFont="1" applyFill="1" applyAlignment="1">
      <alignment horizontal="center" vertical="center"/>
    </xf>
    <xf numFmtId="0" fontId="16" fillId="7" borderId="0" xfId="0" applyFont="1" applyFill="1" applyAlignment="1">
      <alignment horizontal="center"/>
    </xf>
    <xf numFmtId="0" fontId="17" fillId="7" borderId="0" xfId="0" applyFont="1" applyFill="1" applyAlignment="1">
      <alignment horizontal="center" vertical="top"/>
    </xf>
    <xf numFmtId="166" fontId="18" fillId="7" borderId="0" xfId="5" applyNumberFormat="1" applyFont="1" applyFill="1" applyAlignment="1">
      <alignment horizontal="center" vertical="center"/>
    </xf>
    <xf numFmtId="0" fontId="20" fillId="11" borderId="0" xfId="0" applyFont="1" applyFill="1" applyAlignment="1">
      <alignment horizontal="center" vertical="center"/>
    </xf>
    <xf numFmtId="0" fontId="25" fillId="4" borderId="0" xfId="4" applyFont="1" applyFill="1" applyAlignment="1">
      <alignment horizontal="center" vertical="center"/>
    </xf>
  </cellXfs>
  <cellStyles count="6">
    <cellStyle name="Comma" xfId="1" builtinId="3"/>
    <cellStyle name="Currency" xfId="5"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color rgb="FF51D4D3"/>
      <color rgb="FF128177"/>
      <color rgb="FF006F1D"/>
      <color rgb="FF008B25"/>
      <color rgb="FF08676D"/>
      <color rgb="FF009928"/>
      <color rgb="FFA0194F"/>
      <color rgb="FFA02688"/>
      <color rgb="FF8C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'Social Media KPI Report'!$O$43</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BE046EE7-9021-494D-ACE1-31C018A51C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23-3D4B-B9AB-AC9187BB94AE}"/>
                </c:ext>
              </c:extLst>
            </c:dLbl>
            <c:dLbl>
              <c:idx val="1"/>
              <c:tx>
                <c:rich>
                  <a:bodyPr/>
                  <a:lstStyle/>
                  <a:p>
                    <a:fld id="{E016A313-BF64-EB46-917D-BEBCEC91CA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23-3D4B-B9AB-AC9187BB94AE}"/>
                </c:ext>
              </c:extLst>
            </c:dLbl>
            <c:dLbl>
              <c:idx val="2"/>
              <c:tx>
                <c:rich>
                  <a:bodyPr/>
                  <a:lstStyle/>
                  <a:p>
                    <a:fld id="{1860C341-9D78-F343-85E3-6F7275D76F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23-3D4B-B9AB-AC9187BB94AE}"/>
                </c:ext>
              </c:extLst>
            </c:dLbl>
            <c:dLbl>
              <c:idx val="3"/>
              <c:tx>
                <c:rich>
                  <a:bodyPr/>
                  <a:lstStyle/>
                  <a:p>
                    <a:fld id="{6D6A047F-D4B4-C048-BF13-195E988910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23-3D4B-B9AB-AC9187BB94AE}"/>
                </c:ext>
              </c:extLst>
            </c:dLbl>
            <c:dLbl>
              <c:idx val="4"/>
              <c:tx>
                <c:rich>
                  <a:bodyPr/>
                  <a:lstStyle/>
                  <a:p>
                    <a:fld id="{85C25271-1E89-F643-86C8-865AD9B219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23-3D4B-B9AB-AC9187BB94AE}"/>
                </c:ext>
              </c:extLst>
            </c:dLbl>
            <c:dLbl>
              <c:idx val="5"/>
              <c:tx>
                <c:rich>
                  <a:bodyPr/>
                  <a:lstStyle/>
                  <a:p>
                    <a:fld id="{CEB5D725-A041-814F-A0B4-574DB952C7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23-3D4B-B9AB-AC9187BB94AE}"/>
                </c:ext>
              </c:extLst>
            </c:dLbl>
            <c:dLbl>
              <c:idx val="6"/>
              <c:tx>
                <c:rich>
                  <a:bodyPr/>
                  <a:lstStyle/>
                  <a:p>
                    <a:fld id="{5DF45F74-D319-CA48-8B7E-B5C3717D6B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23-3D4B-B9AB-AC9187BB94AE}"/>
                </c:ext>
              </c:extLst>
            </c:dLbl>
            <c:dLbl>
              <c:idx val="7"/>
              <c:tx>
                <c:rich>
                  <a:bodyPr/>
                  <a:lstStyle/>
                  <a:p>
                    <a:fld id="{FEBF3D90-802F-E742-8705-8EC2D8459B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23-3D4B-B9AB-AC9187BB94AE}"/>
                </c:ext>
              </c:extLst>
            </c:dLbl>
            <c:dLbl>
              <c:idx val="8"/>
              <c:tx>
                <c:rich>
                  <a:bodyPr/>
                  <a:lstStyle/>
                  <a:p>
                    <a:fld id="{484C4EA3-452E-A941-9073-A3A3F73DCC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23-3D4B-B9AB-AC9187BB94AE}"/>
                </c:ext>
              </c:extLst>
            </c:dLbl>
            <c:dLbl>
              <c:idx val="9"/>
              <c:tx>
                <c:rich>
                  <a:bodyPr/>
                  <a:lstStyle/>
                  <a:p>
                    <a:fld id="{25C8660D-84BD-ED49-9F79-2A7B1264FC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23-3D4B-B9AB-AC9187BB94AE}"/>
                </c:ext>
              </c:extLst>
            </c:dLbl>
            <c:dLbl>
              <c:idx val="10"/>
              <c:tx>
                <c:rich>
                  <a:bodyPr/>
                  <a:lstStyle/>
                  <a:p>
                    <a:fld id="{42033BC4-5998-CE4F-A3DA-7EA891DCBC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23-3D4B-B9AB-AC9187BB94AE}"/>
                </c:ext>
              </c:extLst>
            </c:dLbl>
            <c:dLbl>
              <c:idx val="11"/>
              <c:tx>
                <c:rich>
                  <a:bodyPr/>
                  <a:lstStyle/>
                  <a:p>
                    <a:fld id="{82573DBA-152B-F54C-ACA3-267F1E6174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23-3D4B-B9AB-AC9187BB94AE}"/>
                </c:ext>
              </c:extLst>
            </c:dLbl>
            <c:dLbl>
              <c:idx val="12"/>
              <c:tx>
                <c:rich>
                  <a:bodyPr/>
                  <a:lstStyle/>
                  <a:p>
                    <a:fld id="{1148E044-A0AD-4747-BEE6-492D7D4681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23-3D4B-B9AB-AC9187BB94AE}"/>
                </c:ext>
              </c:extLst>
            </c:dLbl>
            <c:dLbl>
              <c:idx val="13"/>
              <c:tx>
                <c:rich>
                  <a:bodyPr/>
                  <a:lstStyle/>
                  <a:p>
                    <a:fld id="{3AA970F4-93F0-4245-8A21-85A33D49B6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23-3D4B-B9AB-AC9187BB94AE}"/>
                </c:ext>
              </c:extLst>
            </c:dLbl>
            <c:dLbl>
              <c:idx val="14"/>
              <c:tx>
                <c:rich>
                  <a:bodyPr/>
                  <a:lstStyle/>
                  <a:p>
                    <a:fld id="{DE728B9D-3CFB-0A4B-8D75-89F16A7A13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23-3D4B-B9AB-AC9187BB94AE}"/>
                </c:ext>
              </c:extLst>
            </c:dLbl>
            <c:dLbl>
              <c:idx val="15"/>
              <c:tx>
                <c:rich>
                  <a:bodyPr/>
                  <a:lstStyle/>
                  <a:p>
                    <a:fld id="{F9937E54-1F7D-4B49-B60F-9CA56EDE8D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23-3D4B-B9AB-AC9187BB94AE}"/>
                </c:ext>
              </c:extLst>
            </c:dLbl>
            <c:dLbl>
              <c:idx val="16"/>
              <c:tx>
                <c:rich>
                  <a:bodyPr/>
                  <a:lstStyle/>
                  <a:p>
                    <a:fld id="{E04476D2-6BEA-5F4D-8CB1-B7B104492C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23-3D4B-B9AB-AC9187BB94AE}"/>
                </c:ext>
              </c:extLst>
            </c:dLbl>
            <c:dLbl>
              <c:idx val="17"/>
              <c:tx>
                <c:rich>
                  <a:bodyPr/>
                  <a:lstStyle/>
                  <a:p>
                    <a:fld id="{C9E9D81F-E5B4-EA4D-8980-D6E84D223E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23-3D4B-B9AB-AC9187BB94AE}"/>
                </c:ext>
              </c:extLst>
            </c:dLbl>
            <c:dLbl>
              <c:idx val="18"/>
              <c:tx>
                <c:rich>
                  <a:bodyPr/>
                  <a:lstStyle/>
                  <a:p>
                    <a:fld id="{E867116A-382B-8C4E-9186-EDC1617EB9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23-3D4B-B9AB-AC9187BB94AE}"/>
                </c:ext>
              </c:extLst>
            </c:dLbl>
            <c:dLbl>
              <c:idx val="19"/>
              <c:tx>
                <c:rich>
                  <a:bodyPr/>
                  <a:lstStyle/>
                  <a:p>
                    <a:fld id="{EFE2B10A-92C2-414A-844D-E07698C6F7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23-3D4B-B9AB-AC9187BB94AE}"/>
                </c:ext>
              </c:extLst>
            </c:dLbl>
            <c:dLbl>
              <c:idx val="20"/>
              <c:tx>
                <c:rich>
                  <a:bodyPr/>
                  <a:lstStyle/>
                  <a:p>
                    <a:fld id="{3DD13110-06E2-D949-BF86-BCE10A7E50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23-3D4B-B9AB-AC9187BB94AE}"/>
                </c:ext>
              </c:extLst>
            </c:dLbl>
            <c:dLbl>
              <c:idx val="21"/>
              <c:tx>
                <c:rich>
                  <a:bodyPr/>
                  <a:lstStyle/>
                  <a:p>
                    <a:fld id="{C1A687E6-EE38-A94A-B6A2-D4BD042DE1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23-3D4B-B9AB-AC9187BB94AE}"/>
                </c:ext>
              </c:extLst>
            </c:dLbl>
            <c:dLbl>
              <c:idx val="22"/>
              <c:tx>
                <c:rich>
                  <a:bodyPr/>
                  <a:lstStyle/>
                  <a:p>
                    <a:fld id="{C4E6C2FF-9FF2-AF4C-B9AB-664561D858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23-3D4B-B9AB-AC9187BB94AE}"/>
                </c:ext>
              </c:extLst>
            </c:dLbl>
            <c:dLbl>
              <c:idx val="23"/>
              <c:tx>
                <c:rich>
                  <a:bodyPr/>
                  <a:lstStyle/>
                  <a:p>
                    <a:fld id="{F9BA4543-1228-D240-BAB8-186A28ADFA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23-3D4B-B9AB-AC9187BB94AE}"/>
                </c:ext>
              </c:extLst>
            </c:dLbl>
            <c:dLbl>
              <c:idx val="24"/>
              <c:tx>
                <c:rich>
                  <a:bodyPr/>
                  <a:lstStyle/>
                  <a:p>
                    <a:fld id="{4362C0FA-025E-164D-8E16-D9BC0019EF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23-3D4B-B9AB-AC9187BB94AE}"/>
                </c:ext>
              </c:extLst>
            </c:dLbl>
            <c:dLbl>
              <c:idx val="25"/>
              <c:tx>
                <c:rich>
                  <a:bodyPr/>
                  <a:lstStyle/>
                  <a:p>
                    <a:fld id="{A29E0AF9-8A0A-2C49-B768-99A98C25FF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23-3D4B-B9AB-AC9187BB94AE}"/>
                </c:ext>
              </c:extLst>
            </c:dLbl>
            <c:dLbl>
              <c:idx val="26"/>
              <c:tx>
                <c:rich>
                  <a:bodyPr/>
                  <a:lstStyle/>
                  <a:p>
                    <a:fld id="{80641C75-A8EE-3849-A356-ECD0E18723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23-3D4B-B9AB-AC9187BB94AE}"/>
                </c:ext>
              </c:extLst>
            </c:dLbl>
            <c:dLbl>
              <c:idx val="27"/>
              <c:tx>
                <c:rich>
                  <a:bodyPr/>
                  <a:lstStyle/>
                  <a:p>
                    <a:fld id="{6A98191F-D88A-F54C-A4F6-2702DD7BAD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23-3D4B-B9AB-AC9187BB94AE}"/>
                </c:ext>
              </c:extLst>
            </c:dLbl>
            <c:dLbl>
              <c:idx val="28"/>
              <c:tx>
                <c:rich>
                  <a:bodyPr/>
                  <a:lstStyle/>
                  <a:p>
                    <a:fld id="{55FA60F1-4CD5-0641-9624-4677FBE72E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23-3D4B-B9AB-AC9187BB94AE}"/>
                </c:ext>
              </c:extLst>
            </c:dLbl>
            <c:dLbl>
              <c:idx val="29"/>
              <c:tx>
                <c:rich>
                  <a:bodyPr/>
                  <a:lstStyle/>
                  <a:p>
                    <a:fld id="{70E6B576-9426-D94C-B400-5DC85B929A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23-3D4B-B9AB-AC9187BB94AE}"/>
                </c:ext>
              </c:extLst>
            </c:dLbl>
            <c:dLbl>
              <c:idx val="30"/>
              <c:tx>
                <c:rich>
                  <a:bodyPr/>
                  <a:lstStyle/>
                  <a:p>
                    <a:fld id="{2DC923AD-CED6-B141-8B18-5CEF2C4361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23-3D4B-B9AB-AC9187BB94AE}"/>
                </c:ext>
              </c:extLst>
            </c:dLbl>
            <c:dLbl>
              <c:idx val="31"/>
              <c:tx>
                <c:rich>
                  <a:bodyPr/>
                  <a:lstStyle/>
                  <a:p>
                    <a:fld id="{012134F0-A5C9-CE40-83AA-436880201C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AAF-EB49-98C3-3921761F7673}"/>
                </c:ext>
              </c:extLst>
            </c:dLbl>
            <c:dLbl>
              <c:idx val="32"/>
              <c:tx>
                <c:rich>
                  <a:bodyPr/>
                  <a:lstStyle/>
                  <a:p>
                    <a:fld id="{19165CB7-E046-A946-8E08-E31BA37A2C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AF-EB49-98C3-3921761F7673}"/>
                </c:ext>
              </c:extLst>
            </c:dLbl>
            <c:dLbl>
              <c:idx val="33"/>
              <c:tx>
                <c:rich>
                  <a:bodyPr/>
                  <a:lstStyle/>
                  <a:p>
                    <a:fld id="{0866D970-C483-334F-BAEE-A91C591CAC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AF-EB49-98C3-3921761F7673}"/>
                </c:ext>
              </c:extLst>
            </c:dLbl>
            <c:dLbl>
              <c:idx val="34"/>
              <c:tx>
                <c:rich>
                  <a:bodyPr/>
                  <a:lstStyle/>
                  <a:p>
                    <a:fld id="{9A009ED5-B884-2C41-8554-724B3E464C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AF-EB49-98C3-3921761F7673}"/>
                </c:ext>
              </c:extLst>
            </c:dLbl>
            <c:dLbl>
              <c:idx val="35"/>
              <c:tx>
                <c:rich>
                  <a:bodyPr/>
                  <a:lstStyle/>
                  <a:p>
                    <a:fld id="{D70493AA-1F84-9248-9A7E-528C897473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AF-EB49-98C3-3921761F7673}"/>
                </c:ext>
              </c:extLst>
            </c:dLbl>
            <c:dLbl>
              <c:idx val="36"/>
              <c:tx>
                <c:rich>
                  <a:bodyPr/>
                  <a:lstStyle/>
                  <a:p>
                    <a:fld id="{A77EA021-B387-5249-97A1-F07867865F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AF-EB49-98C3-3921761F7673}"/>
                </c:ext>
              </c:extLst>
            </c:dLbl>
            <c:dLbl>
              <c:idx val="37"/>
              <c:tx>
                <c:rich>
                  <a:bodyPr/>
                  <a:lstStyle/>
                  <a:p>
                    <a:fld id="{2931BE58-0F30-9240-9B97-4C4EC9AD5A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AF-EB49-98C3-3921761F7673}"/>
                </c:ext>
              </c:extLst>
            </c:dLbl>
            <c:dLbl>
              <c:idx val="38"/>
              <c:tx>
                <c:rich>
                  <a:bodyPr/>
                  <a:lstStyle/>
                  <a:p>
                    <a:fld id="{CE7D7F35-9FE5-A64C-9DF2-A833A27A43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AF-EB49-98C3-3921761F7673}"/>
                </c:ext>
              </c:extLst>
            </c:dLbl>
            <c:dLbl>
              <c:idx val="39"/>
              <c:tx>
                <c:rich>
                  <a:bodyPr/>
                  <a:lstStyle/>
                  <a:p>
                    <a:fld id="{91A0883E-F7AD-004A-81A2-E98F273B54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AF-EB49-98C3-3921761F7673}"/>
                </c:ext>
              </c:extLst>
            </c:dLbl>
            <c:dLbl>
              <c:idx val="40"/>
              <c:tx>
                <c:rich>
                  <a:bodyPr/>
                  <a:lstStyle/>
                  <a:p>
                    <a:fld id="{9A9631AB-363B-FF47-83B3-A86131943C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AF-EB49-98C3-3921761F7673}"/>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3E77D284-D035-AE43-906B-4E7F54075C93}"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AAF-EB49-98C3-3921761F7673}"/>
                </c:ext>
              </c:extLst>
            </c:dLbl>
            <c:dLbl>
              <c:idx val="42"/>
              <c:tx>
                <c:rich>
                  <a:bodyPr/>
                  <a:lstStyle/>
                  <a:p>
                    <a:fld id="{8FD3FA0B-A339-3743-B352-2BA86CFB19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AAF-EB49-98C3-3921761F7673}"/>
                </c:ext>
              </c:extLst>
            </c:dLbl>
            <c:dLbl>
              <c:idx val="43"/>
              <c:tx>
                <c:rich>
                  <a:bodyPr/>
                  <a:lstStyle/>
                  <a:p>
                    <a:fld id="{59D142D7-3434-CB40-95C4-EDD9CEDB57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AAF-EB49-98C3-3921761F7673}"/>
                </c:ext>
              </c:extLst>
            </c:dLbl>
            <c:dLbl>
              <c:idx val="44"/>
              <c:tx>
                <c:rich>
                  <a:bodyPr/>
                  <a:lstStyle/>
                  <a:p>
                    <a:fld id="{1EE8FBAB-6BE1-6A4A-A507-54817A9A7F5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AAF-EB49-98C3-3921761F7673}"/>
                </c:ext>
              </c:extLst>
            </c:dLbl>
            <c:dLbl>
              <c:idx val="45"/>
              <c:tx>
                <c:rich>
                  <a:bodyPr/>
                  <a:lstStyle/>
                  <a:p>
                    <a:fld id="{D456CAE9-0D1C-8D47-B226-8948BF9103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AAF-EB49-98C3-3921761F7673}"/>
                </c:ext>
              </c:extLst>
            </c:dLbl>
            <c:dLbl>
              <c:idx val="46"/>
              <c:tx>
                <c:rich>
                  <a:bodyPr/>
                  <a:lstStyle/>
                  <a:p>
                    <a:fld id="{964B7B35-D9F3-204A-A5AB-1F98ACB745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AAF-EB49-98C3-3921761F7673}"/>
                </c:ext>
              </c:extLst>
            </c:dLbl>
            <c:dLbl>
              <c:idx val="47"/>
              <c:tx>
                <c:rich>
                  <a:bodyPr/>
                  <a:lstStyle/>
                  <a:p>
                    <a:fld id="{224397ED-25DE-6743-BE67-80337DE494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AAF-EB49-98C3-3921761F7673}"/>
                </c:ext>
              </c:extLst>
            </c:dLbl>
            <c:dLbl>
              <c:idx val="48"/>
              <c:tx>
                <c:rich>
                  <a:bodyPr/>
                  <a:lstStyle/>
                  <a:p>
                    <a:fld id="{A4860641-5127-C943-A7F2-68620B254F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AAF-EB49-98C3-3921761F7673}"/>
                </c:ext>
              </c:extLst>
            </c:dLbl>
            <c:dLbl>
              <c:idx val="49"/>
              <c:tx>
                <c:rich>
                  <a:bodyPr/>
                  <a:lstStyle/>
                  <a:p>
                    <a:fld id="{F741D28D-4F06-B04D-8542-D49CADDABA9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AAF-EB49-98C3-3921761F7673}"/>
                </c:ext>
              </c:extLst>
            </c:dLbl>
            <c:dLbl>
              <c:idx val="50"/>
              <c:tx>
                <c:rich>
                  <a:bodyPr/>
                  <a:lstStyle/>
                  <a:p>
                    <a:fld id="{AD3868B3-7A23-C24D-92EF-F1E9CAFC55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AAF-EB49-98C3-3921761F7673}"/>
                </c:ext>
              </c:extLst>
            </c:dLbl>
            <c:dLbl>
              <c:idx val="51"/>
              <c:tx>
                <c:rich>
                  <a:bodyPr/>
                  <a:lstStyle/>
                  <a:p>
                    <a:fld id="{E399AC40-F610-104B-B52B-B41488CA11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AAF-EB49-98C3-3921761F7673}"/>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'Social Media KPI Report'!$B$44:$B$95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'Social Media KPI Report'!$O$44:$O$95</c:f>
              <c:numCache>
                <c:formatCode>_("$"* #,##0_);_("$"* \(#,##0\);_("$"* "-"??_);_(@_)</c:formatCode>
                <c:ptCount val="52"/>
                <c:pt idx="0">
                  <c:v>2584.5789473684213</c:v>
                </c:pt>
                <c:pt idx="1">
                  <c:v>1971.35</c:v>
                </c:pt>
                <c:pt idx="2">
                  <c:v>2483.3157894736842</c:v>
                </c:pt>
                <c:pt idx="3">
                  <c:v>2124.2857142857142</c:v>
                </c:pt>
                <c:pt idx="4">
                  <c:v>3058.8666666666668</c:v>
                </c:pt>
                <c:pt idx="5">
                  <c:v>2103.7727272727275</c:v>
                </c:pt>
                <c:pt idx="6">
                  <c:v>2834.1176470588234</c:v>
                </c:pt>
                <c:pt idx="7">
                  <c:v>2551.3076923076924</c:v>
                </c:pt>
                <c:pt idx="8">
                  <c:v>1207.090909090909</c:v>
                </c:pt>
                <c:pt idx="9">
                  <c:v>3368.1764705882351</c:v>
                </c:pt>
                <c:pt idx="10">
                  <c:v>1557.3684210526317</c:v>
                </c:pt>
                <c:pt idx="11">
                  <c:v>2235.4285714285716</c:v>
                </c:pt>
                <c:pt idx="12">
                  <c:v>2643.0625</c:v>
                </c:pt>
                <c:pt idx="13">
                  <c:v>3243.6470588235293</c:v>
                </c:pt>
                <c:pt idx="14">
                  <c:v>1290.8636363636363</c:v>
                </c:pt>
                <c:pt idx="15">
                  <c:v>1826.3888888888889</c:v>
                </c:pt>
                <c:pt idx="16">
                  <c:v>2497</c:v>
                </c:pt>
                <c:pt idx="17">
                  <c:v>1971.5263157894738</c:v>
                </c:pt>
                <c:pt idx="18">
                  <c:v>2560.7692307692309</c:v>
                </c:pt>
                <c:pt idx="19">
                  <c:v>2530.6</c:v>
                </c:pt>
                <c:pt idx="20">
                  <c:v>2399.7894736842104</c:v>
                </c:pt>
                <c:pt idx="21">
                  <c:v>2162</c:v>
                </c:pt>
                <c:pt idx="22">
                  <c:v>1835.5238095238096</c:v>
                </c:pt>
                <c:pt idx="23">
                  <c:v>1954.8571428571429</c:v>
                </c:pt>
                <c:pt idx="24">
                  <c:v>3134.3846153846152</c:v>
                </c:pt>
                <c:pt idx="25">
                  <c:v>1567.4</c:v>
                </c:pt>
                <c:pt idx="26">
                  <c:v>2507.125</c:v>
                </c:pt>
                <c:pt idx="27">
                  <c:v>1662</c:v>
                </c:pt>
                <c:pt idx="28">
                  <c:v>1917.875</c:v>
                </c:pt>
                <c:pt idx="29">
                  <c:v>1966.15</c:v>
                </c:pt>
                <c:pt idx="30">
                  <c:v>3112.5333333333333</c:v>
                </c:pt>
                <c:pt idx="31">
                  <c:v>2393.1363636363635</c:v>
                </c:pt>
                <c:pt idx="32">
                  <c:v>2590.7647058823532</c:v>
                </c:pt>
                <c:pt idx="33">
                  <c:v>3640</c:v>
                </c:pt>
                <c:pt idx="34">
                  <c:v>2101.7272727272725</c:v>
                </c:pt>
                <c:pt idx="35">
                  <c:v>1903.4117647058824</c:v>
                </c:pt>
                <c:pt idx="36">
                  <c:v>2266.3157894736842</c:v>
                </c:pt>
                <c:pt idx="37">
                  <c:v>2913.7142857142858</c:v>
                </c:pt>
                <c:pt idx="38">
                  <c:v>2721</c:v>
                </c:pt>
                <c:pt idx="39">
                  <c:v>1963.2941176470588</c:v>
                </c:pt>
                <c:pt idx="40">
                  <c:v>1594.8636363636363</c:v>
                </c:pt>
                <c:pt idx="41">
                  <c:v>1760.5555555555557</c:v>
                </c:pt>
                <c:pt idx="42">
                  <c:v>3029.5294117647059</c:v>
                </c:pt>
                <c:pt idx="43">
                  <c:v>1452</c:v>
                </c:pt>
                <c:pt idx="44">
                  <c:v>2835.0769230769229</c:v>
                </c:pt>
                <c:pt idx="45">
                  <c:v>1467.15</c:v>
                </c:pt>
                <c:pt idx="46">
                  <c:v>2509.3157894736842</c:v>
                </c:pt>
                <c:pt idx="47">
                  <c:v>2423.0500000000002</c:v>
                </c:pt>
                <c:pt idx="48">
                  <c:v>2044.9047619047619</c:v>
                </c:pt>
                <c:pt idx="49">
                  <c:v>2378.0952380952381</c:v>
                </c:pt>
                <c:pt idx="50">
                  <c:v>3799.7692307692309</c:v>
                </c:pt>
                <c:pt idx="51">
                  <c:v>3297.5294117647059</c:v>
                </c:pt>
              </c:numCache>
            </c:numRef>
          </c:val>
          <c:extLst>
            <c:ext xmlns:c15="http://schemas.microsoft.com/office/drawing/2012/chart" uri="{02D57815-91ED-43cb-92C2-25804820EDAC}">
              <c15:datalabelsRange>
                <c15:f>'Social Media KPI Report'!$O$44:$O$95</c15:f>
                <c15:dlblRangeCache>
                  <c:ptCount val="52"/>
                  <c:pt idx="0">
                    <c:v> $2,585 </c:v>
                  </c:pt>
                  <c:pt idx="1">
                    <c:v> $1,971 </c:v>
                  </c:pt>
                  <c:pt idx="2">
                    <c:v> $2,483 </c:v>
                  </c:pt>
                  <c:pt idx="3">
                    <c:v> $2,124 </c:v>
                  </c:pt>
                  <c:pt idx="4">
                    <c:v> $3,059 </c:v>
                  </c:pt>
                  <c:pt idx="5">
                    <c:v> $2,104 </c:v>
                  </c:pt>
                  <c:pt idx="6">
                    <c:v> $2,834 </c:v>
                  </c:pt>
                  <c:pt idx="7">
                    <c:v> $2,551 </c:v>
                  </c:pt>
                  <c:pt idx="8">
                    <c:v> $1,207 </c:v>
                  </c:pt>
                  <c:pt idx="9">
                    <c:v> $3,368 </c:v>
                  </c:pt>
                  <c:pt idx="10">
                    <c:v> $1,557 </c:v>
                  </c:pt>
                  <c:pt idx="11">
                    <c:v> $2,235 </c:v>
                  </c:pt>
                  <c:pt idx="12">
                    <c:v> $2,643 </c:v>
                  </c:pt>
                  <c:pt idx="13">
                    <c:v> $3,244 </c:v>
                  </c:pt>
                  <c:pt idx="14">
                    <c:v> $1,291 </c:v>
                  </c:pt>
                  <c:pt idx="15">
                    <c:v> $1,826 </c:v>
                  </c:pt>
                  <c:pt idx="16">
                    <c:v> $2,497 </c:v>
                  </c:pt>
                  <c:pt idx="17">
                    <c:v> $1,972 </c:v>
                  </c:pt>
                  <c:pt idx="18">
                    <c:v> $2,561 </c:v>
                  </c:pt>
                  <c:pt idx="19">
                    <c:v> $2,531 </c:v>
                  </c:pt>
                  <c:pt idx="20">
                    <c:v> $2,400 </c:v>
                  </c:pt>
                  <c:pt idx="21">
                    <c:v> $2,162 </c:v>
                  </c:pt>
                  <c:pt idx="22">
                    <c:v> $1,836 </c:v>
                  </c:pt>
                  <c:pt idx="23">
                    <c:v> $1,955 </c:v>
                  </c:pt>
                  <c:pt idx="24">
                    <c:v> $3,134 </c:v>
                  </c:pt>
                  <c:pt idx="25">
                    <c:v> $1,567 </c:v>
                  </c:pt>
                  <c:pt idx="26">
                    <c:v> $2,507 </c:v>
                  </c:pt>
                  <c:pt idx="27">
                    <c:v> $1,662 </c:v>
                  </c:pt>
                  <c:pt idx="28">
                    <c:v> $1,918 </c:v>
                  </c:pt>
                  <c:pt idx="29">
                    <c:v> $1,966 </c:v>
                  </c:pt>
                  <c:pt idx="30">
                    <c:v> $3,113 </c:v>
                  </c:pt>
                  <c:pt idx="31">
                    <c:v> $2,393 </c:v>
                  </c:pt>
                  <c:pt idx="32">
                    <c:v> $2,591 </c:v>
                  </c:pt>
                  <c:pt idx="33">
                    <c:v> $3,640 </c:v>
                  </c:pt>
                  <c:pt idx="34">
                    <c:v> $2,102 </c:v>
                  </c:pt>
                  <c:pt idx="35">
                    <c:v> $1,903 </c:v>
                  </c:pt>
                  <c:pt idx="36">
                    <c:v> $2,266 </c:v>
                  </c:pt>
                  <c:pt idx="37">
                    <c:v> $2,914 </c:v>
                  </c:pt>
                  <c:pt idx="38">
                    <c:v> $2,721 </c:v>
                  </c:pt>
                  <c:pt idx="39">
                    <c:v> $1,963 </c:v>
                  </c:pt>
                  <c:pt idx="40">
                    <c:v> $1,595 </c:v>
                  </c:pt>
                  <c:pt idx="41">
                    <c:v> $1,761 </c:v>
                  </c:pt>
                  <c:pt idx="42">
                    <c:v> $3,030 </c:v>
                  </c:pt>
                  <c:pt idx="43">
                    <c:v> $1,452 </c:v>
                  </c:pt>
                  <c:pt idx="44">
                    <c:v> $2,835 </c:v>
                  </c:pt>
                  <c:pt idx="45">
                    <c:v> $1,467 </c:v>
                  </c:pt>
                  <c:pt idx="46">
                    <c:v> $2,509 </c:v>
                  </c:pt>
                  <c:pt idx="47">
                    <c:v> $2,423 </c:v>
                  </c:pt>
                  <c:pt idx="48">
                    <c:v> $2,045 </c:v>
                  </c:pt>
                  <c:pt idx="49">
                    <c:v> $2,378 </c:v>
                  </c:pt>
                  <c:pt idx="50">
                    <c:v> $3,800 </c:v>
                  </c:pt>
                  <c:pt idx="51">
                    <c:v> $3,298 </c:v>
                  </c:pt>
                </c15:dlblRangeCache>
              </c15:datalabelsRange>
            </c:ext>
            <c:ext xmlns:c16="http://schemas.microsoft.com/office/drawing/2014/chart" uri="{C3380CC4-5D6E-409C-BE32-E72D297353CC}">
              <c16:uniqueId val="{00000001-6D23-3D4B-B9AB-AC9187BB94A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'Social Media KPI Report'!$D$43</c:f>
              <c:strCache>
                <c:ptCount val="1"/>
                <c:pt idx="0">
                  <c:v>Mktg Spend</c:v>
                </c:pt>
              </c:strCache>
            </c:strRef>
          </c:tx>
          <c:spPr>
            <a:solidFill>
              <a:srgbClr val="51D4D3">
                <a:alpha val="49804"/>
              </a:srgbClr>
            </a:solidFill>
            <a:ln>
              <a:noFill/>
            </a:ln>
            <a:effectLst/>
          </c:spPr>
          <c:invertIfNegative val="0"/>
          <c:dLbls>
            <c:dLbl>
              <c:idx val="0"/>
              <c:tx>
                <c:rich>
                  <a:bodyPr/>
                  <a:lstStyle/>
                  <a:p>
                    <a:fld id="{0A25AE6D-19B1-BB40-8735-6D0831DD79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D0E-4048-BA85-D9170065001E}"/>
                </c:ext>
              </c:extLst>
            </c:dLbl>
            <c:dLbl>
              <c:idx val="1"/>
              <c:tx>
                <c:rich>
                  <a:bodyPr/>
                  <a:lstStyle/>
                  <a:p>
                    <a:fld id="{558643F0-7B0E-A64A-8A69-D7C7A7EED0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D0E-4048-BA85-D9170065001E}"/>
                </c:ext>
              </c:extLst>
            </c:dLbl>
            <c:dLbl>
              <c:idx val="2"/>
              <c:tx>
                <c:rich>
                  <a:bodyPr/>
                  <a:lstStyle/>
                  <a:p>
                    <a:fld id="{B6D2375A-578D-374D-B13D-6E5E0D365F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D0E-4048-BA85-D9170065001E}"/>
                </c:ext>
              </c:extLst>
            </c:dLbl>
            <c:dLbl>
              <c:idx val="3"/>
              <c:tx>
                <c:rich>
                  <a:bodyPr/>
                  <a:lstStyle/>
                  <a:p>
                    <a:fld id="{25A2BAA5-B494-6049-9434-FCF64EE2F4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D0E-4048-BA85-D9170065001E}"/>
                </c:ext>
              </c:extLst>
            </c:dLbl>
            <c:dLbl>
              <c:idx val="4"/>
              <c:tx>
                <c:rich>
                  <a:bodyPr/>
                  <a:lstStyle/>
                  <a:p>
                    <a:fld id="{5F8E3452-491B-4541-A024-2560E89A4B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D0E-4048-BA85-D9170065001E}"/>
                </c:ext>
              </c:extLst>
            </c:dLbl>
            <c:dLbl>
              <c:idx val="5"/>
              <c:tx>
                <c:rich>
                  <a:bodyPr/>
                  <a:lstStyle/>
                  <a:p>
                    <a:fld id="{EB2EA7DF-D4DE-4649-A73F-BFA9B390CA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D0E-4048-BA85-D9170065001E}"/>
                </c:ext>
              </c:extLst>
            </c:dLbl>
            <c:dLbl>
              <c:idx val="6"/>
              <c:tx>
                <c:rich>
                  <a:bodyPr/>
                  <a:lstStyle/>
                  <a:p>
                    <a:fld id="{645EEBF4-56DA-854F-A875-70890AE8FC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D0E-4048-BA85-D9170065001E}"/>
                </c:ext>
              </c:extLst>
            </c:dLbl>
            <c:dLbl>
              <c:idx val="7"/>
              <c:tx>
                <c:rich>
                  <a:bodyPr/>
                  <a:lstStyle/>
                  <a:p>
                    <a:fld id="{4F61A92F-1341-BF40-9536-481B5070DA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D0E-4048-BA85-D9170065001E}"/>
                </c:ext>
              </c:extLst>
            </c:dLbl>
            <c:dLbl>
              <c:idx val="8"/>
              <c:tx>
                <c:rich>
                  <a:bodyPr/>
                  <a:lstStyle/>
                  <a:p>
                    <a:fld id="{D2553DAF-C349-0645-B128-27BB8CEDC0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D0E-4048-BA85-D9170065001E}"/>
                </c:ext>
              </c:extLst>
            </c:dLbl>
            <c:dLbl>
              <c:idx val="9"/>
              <c:tx>
                <c:rich>
                  <a:bodyPr/>
                  <a:lstStyle/>
                  <a:p>
                    <a:fld id="{96F07F02-7EDC-EB40-925D-C65A5BC538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D0E-4048-BA85-D9170065001E}"/>
                </c:ext>
              </c:extLst>
            </c:dLbl>
            <c:dLbl>
              <c:idx val="10"/>
              <c:tx>
                <c:rich>
                  <a:bodyPr/>
                  <a:lstStyle/>
                  <a:p>
                    <a:fld id="{6BA5DEE5-103F-FC48-B963-03BC8754FF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D0E-4048-BA85-D9170065001E}"/>
                </c:ext>
              </c:extLst>
            </c:dLbl>
            <c:dLbl>
              <c:idx val="11"/>
              <c:tx>
                <c:rich>
                  <a:bodyPr/>
                  <a:lstStyle/>
                  <a:p>
                    <a:fld id="{FDFAF4B0-E256-D74E-92AC-4D12A233A5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D0E-4048-BA85-D9170065001E}"/>
                </c:ext>
              </c:extLst>
            </c:dLbl>
            <c:dLbl>
              <c:idx val="12"/>
              <c:tx>
                <c:rich>
                  <a:bodyPr/>
                  <a:lstStyle/>
                  <a:p>
                    <a:fld id="{639F9955-100F-9143-AB14-B575E4418B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D0E-4048-BA85-D9170065001E}"/>
                </c:ext>
              </c:extLst>
            </c:dLbl>
            <c:dLbl>
              <c:idx val="13"/>
              <c:tx>
                <c:rich>
                  <a:bodyPr/>
                  <a:lstStyle/>
                  <a:p>
                    <a:fld id="{B6B4373F-76A5-DB4B-9D37-4756589F05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D0E-4048-BA85-D9170065001E}"/>
                </c:ext>
              </c:extLst>
            </c:dLbl>
            <c:dLbl>
              <c:idx val="14"/>
              <c:tx>
                <c:rich>
                  <a:bodyPr/>
                  <a:lstStyle/>
                  <a:p>
                    <a:fld id="{9405929B-4F44-B340-879D-0FAEAA9A04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D0E-4048-BA85-D9170065001E}"/>
                </c:ext>
              </c:extLst>
            </c:dLbl>
            <c:dLbl>
              <c:idx val="15"/>
              <c:tx>
                <c:rich>
                  <a:bodyPr/>
                  <a:lstStyle/>
                  <a:p>
                    <a:fld id="{C29792FC-2D28-8047-B711-0F8C174913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D0E-4048-BA85-D9170065001E}"/>
                </c:ext>
              </c:extLst>
            </c:dLbl>
            <c:dLbl>
              <c:idx val="16"/>
              <c:tx>
                <c:rich>
                  <a:bodyPr/>
                  <a:lstStyle/>
                  <a:p>
                    <a:fld id="{35D3E4B4-70AC-7243-A9BC-3DB89E8BC9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D0E-4048-BA85-D9170065001E}"/>
                </c:ext>
              </c:extLst>
            </c:dLbl>
            <c:dLbl>
              <c:idx val="17"/>
              <c:tx>
                <c:rich>
                  <a:bodyPr/>
                  <a:lstStyle/>
                  <a:p>
                    <a:fld id="{71338241-0978-D048-B771-C8634E4ABE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D0E-4048-BA85-D9170065001E}"/>
                </c:ext>
              </c:extLst>
            </c:dLbl>
            <c:dLbl>
              <c:idx val="18"/>
              <c:tx>
                <c:rich>
                  <a:bodyPr/>
                  <a:lstStyle/>
                  <a:p>
                    <a:fld id="{88EDE7A4-8E19-9542-A67A-6D8292E2EE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D0E-4048-BA85-D9170065001E}"/>
                </c:ext>
              </c:extLst>
            </c:dLbl>
            <c:dLbl>
              <c:idx val="19"/>
              <c:tx>
                <c:rich>
                  <a:bodyPr/>
                  <a:lstStyle/>
                  <a:p>
                    <a:fld id="{6E72C31D-39A8-0B4E-8253-2BC754920D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D0E-4048-BA85-D9170065001E}"/>
                </c:ext>
              </c:extLst>
            </c:dLbl>
            <c:dLbl>
              <c:idx val="20"/>
              <c:tx>
                <c:rich>
                  <a:bodyPr/>
                  <a:lstStyle/>
                  <a:p>
                    <a:fld id="{63D2EBF8-8EE5-9043-AAE2-D87C55D9C1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D0E-4048-BA85-D9170065001E}"/>
                </c:ext>
              </c:extLst>
            </c:dLbl>
            <c:dLbl>
              <c:idx val="21"/>
              <c:tx>
                <c:rich>
                  <a:bodyPr/>
                  <a:lstStyle/>
                  <a:p>
                    <a:fld id="{D48B5C3A-0B1D-4447-861C-0D39961363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D0E-4048-BA85-D9170065001E}"/>
                </c:ext>
              </c:extLst>
            </c:dLbl>
            <c:dLbl>
              <c:idx val="22"/>
              <c:tx>
                <c:rich>
                  <a:bodyPr/>
                  <a:lstStyle/>
                  <a:p>
                    <a:fld id="{622CDA6E-DA27-794D-8E68-B72465523B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D0E-4048-BA85-D9170065001E}"/>
                </c:ext>
              </c:extLst>
            </c:dLbl>
            <c:dLbl>
              <c:idx val="23"/>
              <c:tx>
                <c:rich>
                  <a:bodyPr/>
                  <a:lstStyle/>
                  <a:p>
                    <a:fld id="{D3211ABE-F874-CF43-AABA-5631BAA1CC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D0E-4048-BA85-D9170065001E}"/>
                </c:ext>
              </c:extLst>
            </c:dLbl>
            <c:dLbl>
              <c:idx val="24"/>
              <c:tx>
                <c:rich>
                  <a:bodyPr/>
                  <a:lstStyle/>
                  <a:p>
                    <a:fld id="{3925907E-F3D9-454F-B4B2-9F19B7B145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D0E-4048-BA85-D9170065001E}"/>
                </c:ext>
              </c:extLst>
            </c:dLbl>
            <c:dLbl>
              <c:idx val="25"/>
              <c:tx>
                <c:rich>
                  <a:bodyPr/>
                  <a:lstStyle/>
                  <a:p>
                    <a:fld id="{0B7B0465-9B31-F34C-903C-05809F5623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D0E-4048-BA85-D9170065001E}"/>
                </c:ext>
              </c:extLst>
            </c:dLbl>
            <c:dLbl>
              <c:idx val="26"/>
              <c:tx>
                <c:rich>
                  <a:bodyPr/>
                  <a:lstStyle/>
                  <a:p>
                    <a:fld id="{95101DE1-4552-FA4A-AF93-440D500B36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D0E-4048-BA85-D9170065001E}"/>
                </c:ext>
              </c:extLst>
            </c:dLbl>
            <c:dLbl>
              <c:idx val="27"/>
              <c:tx>
                <c:rich>
                  <a:bodyPr/>
                  <a:lstStyle/>
                  <a:p>
                    <a:fld id="{9FEF7A0F-3B1D-4544-891B-E7BBCA4400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D0E-4048-BA85-D9170065001E}"/>
                </c:ext>
              </c:extLst>
            </c:dLbl>
            <c:dLbl>
              <c:idx val="28"/>
              <c:tx>
                <c:rich>
                  <a:bodyPr/>
                  <a:lstStyle/>
                  <a:p>
                    <a:fld id="{766D011B-DFE0-8D46-8EA8-CADFA58CC6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D0E-4048-BA85-D9170065001E}"/>
                </c:ext>
              </c:extLst>
            </c:dLbl>
            <c:dLbl>
              <c:idx val="29"/>
              <c:tx>
                <c:rich>
                  <a:bodyPr/>
                  <a:lstStyle/>
                  <a:p>
                    <a:fld id="{A18F81D2-47F9-BA46-BEC8-01BBD2A670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D0E-4048-BA85-D9170065001E}"/>
                </c:ext>
              </c:extLst>
            </c:dLbl>
            <c:dLbl>
              <c:idx val="30"/>
              <c:tx>
                <c:rich>
                  <a:bodyPr/>
                  <a:lstStyle/>
                  <a:p>
                    <a:fld id="{1C72571B-FEB6-E143-9462-F0F4A58E97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D0E-4048-BA85-D9170065001E}"/>
                </c:ext>
              </c:extLst>
            </c:dLbl>
            <c:dLbl>
              <c:idx val="31"/>
              <c:tx>
                <c:rich>
                  <a:bodyPr/>
                  <a:lstStyle/>
                  <a:p>
                    <a:fld id="{95D6A2A4-C393-D641-B3BD-F3D3257E16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D0E-4048-BA85-D9170065001E}"/>
                </c:ext>
              </c:extLst>
            </c:dLbl>
            <c:dLbl>
              <c:idx val="32"/>
              <c:tx>
                <c:rich>
                  <a:bodyPr/>
                  <a:lstStyle/>
                  <a:p>
                    <a:fld id="{CDBE277E-0C7C-524F-B0E3-F09EF7E784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D0E-4048-BA85-D9170065001E}"/>
                </c:ext>
              </c:extLst>
            </c:dLbl>
            <c:dLbl>
              <c:idx val="33"/>
              <c:tx>
                <c:rich>
                  <a:bodyPr/>
                  <a:lstStyle/>
                  <a:p>
                    <a:fld id="{C2EC37B7-5548-2342-BD85-3162571B26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D0E-4048-BA85-D9170065001E}"/>
                </c:ext>
              </c:extLst>
            </c:dLbl>
            <c:dLbl>
              <c:idx val="34"/>
              <c:tx>
                <c:rich>
                  <a:bodyPr/>
                  <a:lstStyle/>
                  <a:p>
                    <a:fld id="{0AD40248-4DE8-D842-8683-8AAF7E9E9A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D0E-4048-BA85-D9170065001E}"/>
                </c:ext>
              </c:extLst>
            </c:dLbl>
            <c:dLbl>
              <c:idx val="35"/>
              <c:tx>
                <c:rich>
                  <a:bodyPr/>
                  <a:lstStyle/>
                  <a:p>
                    <a:fld id="{4A9A0B61-E8A6-CF41-A951-C0EC26BB95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D0E-4048-BA85-D9170065001E}"/>
                </c:ext>
              </c:extLst>
            </c:dLbl>
            <c:dLbl>
              <c:idx val="36"/>
              <c:tx>
                <c:rich>
                  <a:bodyPr/>
                  <a:lstStyle/>
                  <a:p>
                    <a:fld id="{A1E2A852-623F-4A4D-B8AE-C3B18782B4E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D0E-4048-BA85-D9170065001E}"/>
                </c:ext>
              </c:extLst>
            </c:dLbl>
            <c:dLbl>
              <c:idx val="37"/>
              <c:tx>
                <c:rich>
                  <a:bodyPr/>
                  <a:lstStyle/>
                  <a:p>
                    <a:fld id="{A640AA12-0150-8640-842A-A86B0787BA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D0E-4048-BA85-D9170065001E}"/>
                </c:ext>
              </c:extLst>
            </c:dLbl>
            <c:dLbl>
              <c:idx val="38"/>
              <c:tx>
                <c:rich>
                  <a:bodyPr/>
                  <a:lstStyle/>
                  <a:p>
                    <a:fld id="{743F2B32-1E33-B146-A99B-3CD1A82AE4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ED0E-4048-BA85-D9170065001E}"/>
                </c:ext>
              </c:extLst>
            </c:dLbl>
            <c:dLbl>
              <c:idx val="39"/>
              <c:tx>
                <c:rich>
                  <a:bodyPr/>
                  <a:lstStyle/>
                  <a:p>
                    <a:fld id="{08157366-A343-E24A-ADBA-C86781E602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ED0E-4048-BA85-D9170065001E}"/>
                </c:ext>
              </c:extLst>
            </c:dLbl>
            <c:dLbl>
              <c:idx val="40"/>
              <c:tx>
                <c:rich>
                  <a:bodyPr/>
                  <a:lstStyle/>
                  <a:p>
                    <a:fld id="{BB19700B-2736-914B-BEAB-A0916644E2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ED0E-4048-BA85-D9170065001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C04B523E-E213-824B-8265-B269FE091F7E}"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ED0E-4048-BA85-D9170065001E}"/>
                </c:ext>
              </c:extLst>
            </c:dLbl>
            <c:dLbl>
              <c:idx val="42"/>
              <c:tx>
                <c:rich>
                  <a:bodyPr/>
                  <a:lstStyle/>
                  <a:p>
                    <a:fld id="{A7522B81-8955-DD4A-8664-FC8A61BFF0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ED0E-4048-BA85-D9170065001E}"/>
                </c:ext>
              </c:extLst>
            </c:dLbl>
            <c:dLbl>
              <c:idx val="43"/>
              <c:tx>
                <c:rich>
                  <a:bodyPr/>
                  <a:lstStyle/>
                  <a:p>
                    <a:fld id="{F4EF4F45-F8D6-504E-8FFA-D33C1E7427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ED0E-4048-BA85-D9170065001E}"/>
                </c:ext>
              </c:extLst>
            </c:dLbl>
            <c:dLbl>
              <c:idx val="44"/>
              <c:tx>
                <c:rich>
                  <a:bodyPr/>
                  <a:lstStyle/>
                  <a:p>
                    <a:fld id="{2EF2651B-9CB2-9B45-AAF1-A3328592F5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ED0E-4048-BA85-D9170065001E}"/>
                </c:ext>
              </c:extLst>
            </c:dLbl>
            <c:dLbl>
              <c:idx val="45"/>
              <c:tx>
                <c:rich>
                  <a:bodyPr/>
                  <a:lstStyle/>
                  <a:p>
                    <a:fld id="{5844CEC9-037C-4E4F-B22E-68344066D9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ED0E-4048-BA85-D9170065001E}"/>
                </c:ext>
              </c:extLst>
            </c:dLbl>
            <c:dLbl>
              <c:idx val="46"/>
              <c:tx>
                <c:rich>
                  <a:bodyPr/>
                  <a:lstStyle/>
                  <a:p>
                    <a:fld id="{24021CA5-F52A-E74A-811F-12BEDCEF15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ED0E-4048-BA85-D9170065001E}"/>
                </c:ext>
              </c:extLst>
            </c:dLbl>
            <c:dLbl>
              <c:idx val="47"/>
              <c:tx>
                <c:rich>
                  <a:bodyPr/>
                  <a:lstStyle/>
                  <a:p>
                    <a:fld id="{24980624-51E0-274A-8CA6-E4C4DD8EFEE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ED0E-4048-BA85-D9170065001E}"/>
                </c:ext>
              </c:extLst>
            </c:dLbl>
            <c:dLbl>
              <c:idx val="48"/>
              <c:tx>
                <c:rich>
                  <a:bodyPr/>
                  <a:lstStyle/>
                  <a:p>
                    <a:fld id="{9F108D01-1AB9-9145-800E-7D9BAE98C3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ED0E-4048-BA85-D9170065001E}"/>
                </c:ext>
              </c:extLst>
            </c:dLbl>
            <c:dLbl>
              <c:idx val="49"/>
              <c:tx>
                <c:rich>
                  <a:bodyPr/>
                  <a:lstStyle/>
                  <a:p>
                    <a:fld id="{759B228B-46CE-0F4F-8CDB-47468A83153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ED0E-4048-BA85-D9170065001E}"/>
                </c:ext>
              </c:extLst>
            </c:dLbl>
            <c:dLbl>
              <c:idx val="50"/>
              <c:tx>
                <c:rich>
                  <a:bodyPr/>
                  <a:lstStyle/>
                  <a:p>
                    <a:fld id="{D58DE320-7E97-2047-BF7A-DBD315F109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ED0E-4048-BA85-D9170065001E}"/>
                </c:ext>
              </c:extLst>
            </c:dLbl>
            <c:dLbl>
              <c:idx val="51"/>
              <c:tx>
                <c:rich>
                  <a:bodyPr/>
                  <a:lstStyle/>
                  <a:p>
                    <a:fld id="{3707A7A1-B2A4-D44D-B12D-B2F1E5B9F6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ED0E-4048-BA85-D9170065001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'Social Media KPI Report'!$B$44:$B$95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'Social Media KPI Report'!$D$44:$D$95</c:f>
              <c:numCache>
                <c:formatCode>"$"#,##0</c:formatCod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numCache>
            </c:numRef>
          </c:val>
          <c:extLst>
            <c:ext xmlns:c15="http://schemas.microsoft.com/office/drawing/2012/chart" uri="{02D57815-91ED-43cb-92C2-25804820EDAC}">
              <c15:datalabelsRange>
                <c15:f>'Social Media KPI Report'!$D$44:$D$95</c15:f>
                <c15:dlblRangeCach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15:dlblRangeCache>
              </c15:datalabelsRange>
            </c:ext>
            <c:ext xmlns:c16="http://schemas.microsoft.com/office/drawing/2014/chart" uri="{C3380CC4-5D6E-409C-BE32-E72D297353CC}">
              <c16:uniqueId val="{00000034-ED0E-4048-BA85-D9170065001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'Social Media KPI Report'!$C$104</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391B-9541-A23A-E066A80552DA}"/>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4-391B-9541-A23A-E066A80552DA}"/>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391B-9541-A23A-E066A80552DA}"/>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2-391B-9541-A23A-E066A80552DA}"/>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391B-9541-A23A-E066A80552DA}"/>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6-391B-9541-A23A-E066A80552D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91B-9541-A23A-E066A80552D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4-391B-9541-A23A-E066A80552D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391B-9541-A23A-E066A80552D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391B-9541-A23A-E066A80552D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91B-9541-A23A-E066A80552D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6-391B-9541-A23A-E066A80552D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KPI Report'!$B$105:$B$110</c:f>
              <c:strCache>
                <c:ptCount val="6"/>
                <c:pt idx="0">
                  <c:v>Platform A</c:v>
                </c:pt>
                <c:pt idx="1">
                  <c:v>Platform B</c:v>
                </c:pt>
                <c:pt idx="2">
                  <c:v>Platform C</c:v>
                </c:pt>
                <c:pt idx="3">
                  <c:v>Platform D</c:v>
                </c:pt>
                <c:pt idx="4">
                  <c:v>Platform E</c:v>
                </c:pt>
                <c:pt idx="5">
                  <c:v>Other</c:v>
                </c:pt>
              </c:strCache>
            </c:strRef>
          </c:cat>
          <c:val>
            <c:numRef>
              <c:f>'Social Media KPI Report'!$C$105:$C$110</c:f>
              <c:numCache>
                <c:formatCode>"$"#,##0</c:formatCode>
                <c:ptCount val="6"/>
                <c:pt idx="0">
                  <c:v>451</c:v>
                </c:pt>
                <c:pt idx="1">
                  <c:v>711</c:v>
                </c:pt>
                <c:pt idx="2">
                  <c:v>615</c:v>
                </c:pt>
                <c:pt idx="3">
                  <c:v>475</c:v>
                </c:pt>
                <c:pt idx="4">
                  <c:v>585</c:v>
                </c:pt>
                <c:pt idx="5">
                  <c:v>813</c:v>
                </c:pt>
              </c:numCache>
            </c:numRef>
          </c:val>
          <c:extLst>
            <c:ext xmlns:c16="http://schemas.microsoft.com/office/drawing/2014/chart" uri="{C3380CC4-5D6E-409C-BE32-E72D297353CC}">
              <c16:uniqueId val="{00000000-391B-9541-A23A-E066A80552D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'Social Media KPI Report'!$D$104</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133C-BE4D-939E-BF6260257035}"/>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133C-BE4D-939E-BF6260257035}"/>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133C-BE4D-939E-BF6260257035}"/>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133C-BE4D-939E-BF6260257035}"/>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133C-BE4D-939E-BF6260257035}"/>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133C-BE4D-939E-BF6260257035}"/>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133C-BE4D-939E-BF6260257035}"/>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133C-BE4D-939E-BF6260257035}"/>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133C-BE4D-939E-BF6260257035}"/>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133C-BE4D-939E-BF6260257035}"/>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133C-BE4D-939E-BF6260257035}"/>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133C-BE4D-939E-BF6260257035}"/>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KPI Report'!$B$105:$B$110</c:f>
              <c:strCache>
                <c:ptCount val="6"/>
                <c:pt idx="0">
                  <c:v>Platform A</c:v>
                </c:pt>
                <c:pt idx="1">
                  <c:v>Platform B</c:v>
                </c:pt>
                <c:pt idx="2">
                  <c:v>Platform C</c:v>
                </c:pt>
                <c:pt idx="3">
                  <c:v>Platform D</c:v>
                </c:pt>
                <c:pt idx="4">
                  <c:v>Platform E</c:v>
                </c:pt>
                <c:pt idx="5">
                  <c:v>Other</c:v>
                </c:pt>
              </c:strCache>
            </c:strRef>
          </c:cat>
          <c:val>
            <c:numRef>
              <c:f>'Social Media KPI Report'!$D$105:$D$110</c:f>
              <c:numCache>
                <c:formatCode>"$"#,##0</c:formatCode>
                <c:ptCount val="6"/>
                <c:pt idx="0">
                  <c:v>813</c:v>
                </c:pt>
                <c:pt idx="1">
                  <c:v>2541</c:v>
                </c:pt>
                <c:pt idx="2">
                  <c:v>3577</c:v>
                </c:pt>
                <c:pt idx="3">
                  <c:v>1240</c:v>
                </c:pt>
                <c:pt idx="4">
                  <c:v>3100</c:v>
                </c:pt>
                <c:pt idx="5">
                  <c:v>2800</c:v>
                </c:pt>
              </c:numCache>
            </c:numRef>
          </c:val>
          <c:extLst>
            <c:ext xmlns:c16="http://schemas.microsoft.com/office/drawing/2014/chart" uri="{C3380CC4-5D6E-409C-BE32-E72D297353CC}">
              <c16:uniqueId val="{0000000C-133C-BE4D-939E-BF6260257035}"/>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Social Media KPI Report'!$O$42</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75084548-B9C6-6A49-B572-1065A08FAC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364-1C48-BCE3-785BB0C778FA}"/>
                </c:ext>
              </c:extLst>
            </c:dLbl>
            <c:dLbl>
              <c:idx val="1"/>
              <c:tx>
                <c:rich>
                  <a:bodyPr/>
                  <a:lstStyle/>
                  <a:p>
                    <a:fld id="{8925868C-FA77-EF4E-BD0F-22139BD101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64-1C48-BCE3-785BB0C778FA}"/>
                </c:ext>
              </c:extLst>
            </c:dLbl>
            <c:dLbl>
              <c:idx val="2"/>
              <c:tx>
                <c:rich>
                  <a:bodyPr/>
                  <a:lstStyle/>
                  <a:p>
                    <a:fld id="{DDC3D308-90D5-9847-9D38-83E7AEB75B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364-1C48-BCE3-785BB0C778FA}"/>
                </c:ext>
              </c:extLst>
            </c:dLbl>
            <c:dLbl>
              <c:idx val="3"/>
              <c:tx>
                <c:rich>
                  <a:bodyPr/>
                  <a:lstStyle/>
                  <a:p>
                    <a:fld id="{9863D366-1BAB-3F49-8E33-8EF512B952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64-1C48-BCE3-785BB0C778FA}"/>
                </c:ext>
              </c:extLst>
            </c:dLbl>
            <c:dLbl>
              <c:idx val="4"/>
              <c:tx>
                <c:rich>
                  <a:bodyPr/>
                  <a:lstStyle/>
                  <a:p>
                    <a:fld id="{A290A4D4-6A55-2448-8D15-4B952A1FB5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364-1C48-BCE3-785BB0C778FA}"/>
                </c:ext>
              </c:extLst>
            </c:dLbl>
            <c:dLbl>
              <c:idx val="5"/>
              <c:tx>
                <c:rich>
                  <a:bodyPr/>
                  <a:lstStyle/>
                  <a:p>
                    <a:fld id="{E7B8D510-46B1-9F4C-B4AF-A23F4ABB79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64-1C48-BCE3-785BB0C778FA}"/>
                </c:ext>
              </c:extLst>
            </c:dLbl>
            <c:dLbl>
              <c:idx val="6"/>
              <c:tx>
                <c:rich>
                  <a:bodyPr/>
                  <a:lstStyle/>
                  <a:p>
                    <a:fld id="{3804EF62-1EEA-EA45-BF8D-60398A9FCE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364-1C48-BCE3-785BB0C778FA}"/>
                </c:ext>
              </c:extLst>
            </c:dLbl>
            <c:dLbl>
              <c:idx val="7"/>
              <c:tx>
                <c:rich>
                  <a:bodyPr/>
                  <a:lstStyle/>
                  <a:p>
                    <a:fld id="{B1487248-68C1-834F-9D4E-95CB898BED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364-1C48-BCE3-785BB0C778FA}"/>
                </c:ext>
              </c:extLst>
            </c:dLbl>
            <c:dLbl>
              <c:idx val="8"/>
              <c:tx>
                <c:rich>
                  <a:bodyPr/>
                  <a:lstStyle/>
                  <a:p>
                    <a:fld id="{FF415AF8-9D36-634D-BBE1-7E8B5C25A4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364-1C48-BCE3-785BB0C778FA}"/>
                </c:ext>
              </c:extLst>
            </c:dLbl>
            <c:dLbl>
              <c:idx val="9"/>
              <c:tx>
                <c:rich>
                  <a:bodyPr/>
                  <a:lstStyle/>
                  <a:p>
                    <a:fld id="{F29EF2B5-D174-2E41-BC6A-C5FBFB26D4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364-1C48-BCE3-785BB0C778FA}"/>
                </c:ext>
              </c:extLst>
            </c:dLbl>
            <c:dLbl>
              <c:idx val="10"/>
              <c:tx>
                <c:rich>
                  <a:bodyPr/>
                  <a:lstStyle/>
                  <a:p>
                    <a:fld id="{638D749F-1B2D-544B-A099-0CC1987D71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364-1C48-BCE3-785BB0C778FA}"/>
                </c:ext>
              </c:extLst>
            </c:dLbl>
            <c:dLbl>
              <c:idx val="11"/>
              <c:tx>
                <c:rich>
                  <a:bodyPr/>
                  <a:lstStyle/>
                  <a:p>
                    <a:fld id="{6F8AF413-7E24-C94D-A7DE-E0AEC0BBAB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364-1C48-BCE3-785BB0C778FA}"/>
                </c:ext>
              </c:extLst>
            </c:dLbl>
            <c:dLbl>
              <c:idx val="12"/>
              <c:tx>
                <c:rich>
                  <a:bodyPr/>
                  <a:lstStyle/>
                  <a:p>
                    <a:fld id="{FF5F2B8D-1FFE-114A-A924-EB0FEA1920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364-1C48-BCE3-785BB0C778FA}"/>
                </c:ext>
              </c:extLst>
            </c:dLbl>
            <c:dLbl>
              <c:idx val="13"/>
              <c:tx>
                <c:rich>
                  <a:bodyPr/>
                  <a:lstStyle/>
                  <a:p>
                    <a:fld id="{D9CBB759-7F11-BD4A-AED0-89EE5FF508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364-1C48-BCE3-785BB0C778FA}"/>
                </c:ext>
              </c:extLst>
            </c:dLbl>
            <c:dLbl>
              <c:idx val="14"/>
              <c:tx>
                <c:rich>
                  <a:bodyPr/>
                  <a:lstStyle/>
                  <a:p>
                    <a:fld id="{710CEEEE-5072-D04F-AE42-ECA28B56E5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364-1C48-BCE3-785BB0C778FA}"/>
                </c:ext>
              </c:extLst>
            </c:dLbl>
            <c:dLbl>
              <c:idx val="15"/>
              <c:tx>
                <c:rich>
                  <a:bodyPr/>
                  <a:lstStyle/>
                  <a:p>
                    <a:fld id="{A6AE2417-D5BF-2841-853D-B5FB78E427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364-1C48-BCE3-785BB0C778FA}"/>
                </c:ext>
              </c:extLst>
            </c:dLbl>
            <c:dLbl>
              <c:idx val="16"/>
              <c:tx>
                <c:rich>
                  <a:bodyPr/>
                  <a:lstStyle/>
                  <a:p>
                    <a:fld id="{C918D70E-793F-854E-AC89-0F9D4A2720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364-1C48-BCE3-785BB0C778FA}"/>
                </c:ext>
              </c:extLst>
            </c:dLbl>
            <c:dLbl>
              <c:idx val="17"/>
              <c:tx>
                <c:rich>
                  <a:bodyPr/>
                  <a:lstStyle/>
                  <a:p>
                    <a:fld id="{34C9A576-B2FB-204B-BFC2-DB61A886D1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364-1C48-BCE3-785BB0C778FA}"/>
                </c:ext>
              </c:extLst>
            </c:dLbl>
            <c:dLbl>
              <c:idx val="18"/>
              <c:tx>
                <c:rich>
                  <a:bodyPr/>
                  <a:lstStyle/>
                  <a:p>
                    <a:fld id="{257A86BD-FDA8-ED48-B4EA-CF911DDA03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364-1C48-BCE3-785BB0C778FA}"/>
                </c:ext>
              </c:extLst>
            </c:dLbl>
            <c:dLbl>
              <c:idx val="19"/>
              <c:tx>
                <c:rich>
                  <a:bodyPr/>
                  <a:lstStyle/>
                  <a:p>
                    <a:fld id="{9FEA488B-E5BC-CD49-8D93-96AE950060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364-1C48-BCE3-785BB0C778FA}"/>
                </c:ext>
              </c:extLst>
            </c:dLbl>
            <c:dLbl>
              <c:idx val="20"/>
              <c:tx>
                <c:rich>
                  <a:bodyPr/>
                  <a:lstStyle/>
                  <a:p>
                    <a:fld id="{CA18224C-7F97-6146-A5EC-B0A2A5DC62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364-1C48-BCE3-785BB0C778FA}"/>
                </c:ext>
              </c:extLst>
            </c:dLbl>
            <c:dLbl>
              <c:idx val="21"/>
              <c:tx>
                <c:rich>
                  <a:bodyPr/>
                  <a:lstStyle/>
                  <a:p>
                    <a:fld id="{63522E73-85AF-0349-8B14-2A74DF748F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364-1C48-BCE3-785BB0C778FA}"/>
                </c:ext>
              </c:extLst>
            </c:dLbl>
            <c:dLbl>
              <c:idx val="22"/>
              <c:tx>
                <c:rich>
                  <a:bodyPr/>
                  <a:lstStyle/>
                  <a:p>
                    <a:fld id="{7956AB5B-4A81-7C4E-82BF-60F036A2FA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364-1C48-BCE3-785BB0C778FA}"/>
                </c:ext>
              </c:extLst>
            </c:dLbl>
            <c:dLbl>
              <c:idx val="23"/>
              <c:tx>
                <c:rich>
                  <a:bodyPr/>
                  <a:lstStyle/>
                  <a:p>
                    <a:fld id="{C0D0CCB1-7466-BC47-96AE-1810B04B5E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364-1C48-BCE3-785BB0C778FA}"/>
                </c:ext>
              </c:extLst>
            </c:dLbl>
            <c:dLbl>
              <c:idx val="24"/>
              <c:tx>
                <c:rich>
                  <a:bodyPr/>
                  <a:lstStyle/>
                  <a:p>
                    <a:fld id="{CF9FF635-1D4F-5547-9844-70A8C3F7C0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364-1C48-BCE3-785BB0C778FA}"/>
                </c:ext>
              </c:extLst>
            </c:dLbl>
            <c:dLbl>
              <c:idx val="25"/>
              <c:tx>
                <c:rich>
                  <a:bodyPr/>
                  <a:lstStyle/>
                  <a:p>
                    <a:fld id="{9C73C57B-F360-3C40-A0CD-EC64A3A5FE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364-1C48-BCE3-785BB0C778FA}"/>
                </c:ext>
              </c:extLst>
            </c:dLbl>
            <c:dLbl>
              <c:idx val="26"/>
              <c:tx>
                <c:rich>
                  <a:bodyPr/>
                  <a:lstStyle/>
                  <a:p>
                    <a:fld id="{EF51B9F6-F73E-4D41-937C-06329DEE51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364-1C48-BCE3-785BB0C778FA}"/>
                </c:ext>
              </c:extLst>
            </c:dLbl>
            <c:dLbl>
              <c:idx val="27"/>
              <c:tx>
                <c:rich>
                  <a:bodyPr/>
                  <a:lstStyle/>
                  <a:p>
                    <a:fld id="{8FF988BB-017E-4746-9D88-F8E1548BCA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364-1C48-BCE3-785BB0C778FA}"/>
                </c:ext>
              </c:extLst>
            </c:dLbl>
            <c:dLbl>
              <c:idx val="28"/>
              <c:tx>
                <c:rich>
                  <a:bodyPr/>
                  <a:lstStyle/>
                  <a:p>
                    <a:fld id="{CE881143-0C7B-F44C-A80F-3C10D4B9F7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364-1C48-BCE3-785BB0C778FA}"/>
                </c:ext>
              </c:extLst>
            </c:dLbl>
            <c:dLbl>
              <c:idx val="29"/>
              <c:tx>
                <c:rich>
                  <a:bodyPr/>
                  <a:lstStyle/>
                  <a:p>
                    <a:fld id="{13FF4E7D-3307-2F46-89A3-6C325A9997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364-1C48-BCE3-785BB0C778FA}"/>
                </c:ext>
              </c:extLst>
            </c:dLbl>
            <c:dLbl>
              <c:idx val="30"/>
              <c:tx>
                <c:rich>
                  <a:bodyPr/>
                  <a:lstStyle/>
                  <a:p>
                    <a:fld id="{8B95A27D-E299-F245-86DC-BEA3C44C63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364-1C48-BCE3-785BB0C778FA}"/>
                </c:ext>
              </c:extLst>
            </c:dLbl>
            <c:dLbl>
              <c:idx val="31"/>
              <c:tx>
                <c:rich>
                  <a:bodyPr/>
                  <a:lstStyle/>
                  <a:p>
                    <a:fld id="{C246A2A2-3185-744C-AFD5-A357F9A5DD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364-1C48-BCE3-785BB0C778FA}"/>
                </c:ext>
              </c:extLst>
            </c:dLbl>
            <c:dLbl>
              <c:idx val="32"/>
              <c:tx>
                <c:rich>
                  <a:bodyPr/>
                  <a:lstStyle/>
                  <a:p>
                    <a:fld id="{F8AA214F-1428-3541-AC33-DBDFB1A302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364-1C48-BCE3-785BB0C778FA}"/>
                </c:ext>
              </c:extLst>
            </c:dLbl>
            <c:dLbl>
              <c:idx val="33"/>
              <c:tx>
                <c:rich>
                  <a:bodyPr/>
                  <a:lstStyle/>
                  <a:p>
                    <a:fld id="{4B212A74-DA06-5748-8E24-7467D5981F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364-1C48-BCE3-785BB0C778FA}"/>
                </c:ext>
              </c:extLst>
            </c:dLbl>
            <c:dLbl>
              <c:idx val="34"/>
              <c:tx>
                <c:rich>
                  <a:bodyPr/>
                  <a:lstStyle/>
                  <a:p>
                    <a:fld id="{9479A2C9-439C-F14A-97DA-EBB8752A3C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364-1C48-BCE3-785BB0C778FA}"/>
                </c:ext>
              </c:extLst>
            </c:dLbl>
            <c:dLbl>
              <c:idx val="35"/>
              <c:tx>
                <c:rich>
                  <a:bodyPr/>
                  <a:lstStyle/>
                  <a:p>
                    <a:fld id="{4298F646-F4F6-664E-9CB8-E9199598F3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364-1C48-BCE3-785BB0C778FA}"/>
                </c:ext>
              </c:extLst>
            </c:dLbl>
            <c:dLbl>
              <c:idx val="36"/>
              <c:tx>
                <c:rich>
                  <a:bodyPr/>
                  <a:lstStyle/>
                  <a:p>
                    <a:fld id="{7403A361-C0ED-C94E-87CF-74E2A555C2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364-1C48-BCE3-785BB0C778FA}"/>
                </c:ext>
              </c:extLst>
            </c:dLbl>
            <c:dLbl>
              <c:idx val="37"/>
              <c:tx>
                <c:rich>
                  <a:bodyPr/>
                  <a:lstStyle/>
                  <a:p>
                    <a:fld id="{CDF4CF50-8F93-3847-8889-C494C8ABDF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364-1C48-BCE3-785BB0C778FA}"/>
                </c:ext>
              </c:extLst>
            </c:dLbl>
            <c:dLbl>
              <c:idx val="38"/>
              <c:tx>
                <c:rich>
                  <a:bodyPr/>
                  <a:lstStyle/>
                  <a:p>
                    <a:fld id="{1E096055-4822-E442-8D56-E1895ACAE8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364-1C48-BCE3-785BB0C778FA}"/>
                </c:ext>
              </c:extLst>
            </c:dLbl>
            <c:dLbl>
              <c:idx val="39"/>
              <c:tx>
                <c:rich>
                  <a:bodyPr/>
                  <a:lstStyle/>
                  <a:p>
                    <a:fld id="{9E59F07B-E192-8844-88CA-97FAFAA690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8364-1C48-BCE3-785BB0C778FA}"/>
                </c:ext>
              </c:extLst>
            </c:dLbl>
            <c:dLbl>
              <c:idx val="40"/>
              <c:tx>
                <c:rich>
                  <a:bodyPr/>
                  <a:lstStyle/>
                  <a:p>
                    <a:fld id="{30294390-204A-6A4B-82AF-F843D16822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8364-1C48-BCE3-785BB0C778FA}"/>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ECE1D1A9-6B89-9148-92B6-EADEF41BB642}"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8364-1C48-BCE3-785BB0C778FA}"/>
                </c:ext>
              </c:extLst>
            </c:dLbl>
            <c:dLbl>
              <c:idx val="42"/>
              <c:tx>
                <c:rich>
                  <a:bodyPr/>
                  <a:lstStyle/>
                  <a:p>
                    <a:fld id="{A52B2289-539B-1C46-BDD5-5074F6D6FE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8364-1C48-BCE3-785BB0C778FA}"/>
                </c:ext>
              </c:extLst>
            </c:dLbl>
            <c:dLbl>
              <c:idx val="43"/>
              <c:tx>
                <c:rich>
                  <a:bodyPr/>
                  <a:lstStyle/>
                  <a:p>
                    <a:fld id="{C04B35E0-B102-0343-8D1F-9C2294A0E2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8364-1C48-BCE3-785BB0C778FA}"/>
                </c:ext>
              </c:extLst>
            </c:dLbl>
            <c:dLbl>
              <c:idx val="44"/>
              <c:tx>
                <c:rich>
                  <a:bodyPr/>
                  <a:lstStyle/>
                  <a:p>
                    <a:fld id="{1D71BBA7-E844-3640-8B39-6285A74C07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8364-1C48-BCE3-785BB0C778FA}"/>
                </c:ext>
              </c:extLst>
            </c:dLbl>
            <c:dLbl>
              <c:idx val="45"/>
              <c:tx>
                <c:rich>
                  <a:bodyPr/>
                  <a:lstStyle/>
                  <a:p>
                    <a:fld id="{2B346664-6CD3-574F-8FCB-597944E8F2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8364-1C48-BCE3-785BB0C778FA}"/>
                </c:ext>
              </c:extLst>
            </c:dLbl>
            <c:dLbl>
              <c:idx val="46"/>
              <c:tx>
                <c:rich>
                  <a:bodyPr/>
                  <a:lstStyle/>
                  <a:p>
                    <a:fld id="{9F4B3680-DA90-0E41-8597-678547D770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8364-1C48-BCE3-785BB0C778FA}"/>
                </c:ext>
              </c:extLst>
            </c:dLbl>
            <c:dLbl>
              <c:idx val="47"/>
              <c:tx>
                <c:rich>
                  <a:bodyPr/>
                  <a:lstStyle/>
                  <a:p>
                    <a:fld id="{EFABC583-1653-B649-BB7C-7D95CFC097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8364-1C48-BCE3-785BB0C778FA}"/>
                </c:ext>
              </c:extLst>
            </c:dLbl>
            <c:dLbl>
              <c:idx val="48"/>
              <c:tx>
                <c:rich>
                  <a:bodyPr/>
                  <a:lstStyle/>
                  <a:p>
                    <a:fld id="{F200A4E1-A7D9-B140-B821-CB03E96C30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8364-1C48-BCE3-785BB0C778FA}"/>
                </c:ext>
              </c:extLst>
            </c:dLbl>
            <c:dLbl>
              <c:idx val="49"/>
              <c:tx>
                <c:rich>
                  <a:bodyPr/>
                  <a:lstStyle/>
                  <a:p>
                    <a:fld id="{F8959F3C-9924-E74F-AF60-426F12CFA7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8364-1C48-BCE3-785BB0C778FA}"/>
                </c:ext>
              </c:extLst>
            </c:dLbl>
            <c:dLbl>
              <c:idx val="50"/>
              <c:tx>
                <c:rich>
                  <a:bodyPr/>
                  <a:lstStyle/>
                  <a:p>
                    <a:fld id="{911A8B1C-EF19-594F-91F4-AA0175E07B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8364-1C48-BCE3-785BB0C778FA}"/>
                </c:ext>
              </c:extLst>
            </c:dLbl>
            <c:dLbl>
              <c:idx val="51"/>
              <c:tx>
                <c:rich>
                  <a:bodyPr/>
                  <a:lstStyle/>
                  <a:p>
                    <a:fld id="{80DE2495-8DA3-9949-8058-06EB088F84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8364-1C48-BCE3-785BB0C778FA}"/>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Social Media KPI Report'!$B$43:$B$94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Social Media KPI Report'!$O$43:$O$94</c:f>
              <c:numCache>
                <c:formatCode>_("$"* #,##0_);_("$"* \(#,##0\);_("$"*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extLst>
            <c:ext xmlns:c15="http://schemas.microsoft.com/office/drawing/2012/chart" uri="{02D57815-91ED-43cb-92C2-25804820EDAC}">
              <c15:datalabelsRange>
                <c15:f>'BLANK - Social Media KPI Report'!$O$43:$O$94</c15:f>
                <c15:dlblRangeCache>
                  <c:ptCount val="5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15:dlblRangeCache>
              </c15:datalabelsRange>
            </c:ext>
            <c:ext xmlns:c16="http://schemas.microsoft.com/office/drawing/2014/chart" uri="{C3380CC4-5D6E-409C-BE32-E72D297353CC}">
              <c16:uniqueId val="{00000034-8364-1C48-BCE3-785BB0C778FA}"/>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Social Media KPI Report'!$D$42</c:f>
              <c:strCache>
                <c:ptCount val="1"/>
                <c:pt idx="0">
                  <c:v>Mktg Spend</c:v>
                </c:pt>
              </c:strCache>
            </c:strRef>
          </c:tx>
          <c:spPr>
            <a:solidFill>
              <a:srgbClr val="51D4D3">
                <a:alpha val="49804"/>
              </a:srgbClr>
            </a:solidFill>
            <a:ln>
              <a:noFill/>
            </a:ln>
            <a:effectLst/>
          </c:spPr>
          <c:invertIfNegative val="0"/>
          <c:dLbls>
            <c:dLbl>
              <c:idx val="0"/>
              <c:tx>
                <c:rich>
                  <a:bodyPr/>
                  <a:lstStyle/>
                  <a:p>
                    <a:fld id="{89BB5D9F-1719-47FA-BE8C-0A061E5876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F6B-8140-8DEB-F03F2FB7786E}"/>
                </c:ext>
              </c:extLst>
            </c:dLbl>
            <c:dLbl>
              <c:idx val="1"/>
              <c:tx>
                <c:rich>
                  <a:bodyPr/>
                  <a:lstStyle/>
                  <a:p>
                    <a:fld id="{155395C1-3D7A-4ED5-A0F1-24DCCFF077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F6B-8140-8DEB-F03F2FB7786E}"/>
                </c:ext>
              </c:extLst>
            </c:dLbl>
            <c:dLbl>
              <c:idx val="2"/>
              <c:tx>
                <c:rich>
                  <a:bodyPr/>
                  <a:lstStyle/>
                  <a:p>
                    <a:fld id="{4583E22F-EB9F-4417-BF24-63BF6BA4E4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F6B-8140-8DEB-F03F2FB7786E}"/>
                </c:ext>
              </c:extLst>
            </c:dLbl>
            <c:dLbl>
              <c:idx val="3"/>
              <c:tx>
                <c:rich>
                  <a:bodyPr/>
                  <a:lstStyle/>
                  <a:p>
                    <a:fld id="{556743A8-7658-4E1C-A532-B704570B9C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6B-8140-8DEB-F03F2FB7786E}"/>
                </c:ext>
              </c:extLst>
            </c:dLbl>
            <c:dLbl>
              <c:idx val="4"/>
              <c:tx>
                <c:rich>
                  <a:bodyPr/>
                  <a:lstStyle/>
                  <a:p>
                    <a:fld id="{409097AD-79A0-460B-A985-03BCEE187F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F6B-8140-8DEB-F03F2FB7786E}"/>
                </c:ext>
              </c:extLst>
            </c:dLbl>
            <c:dLbl>
              <c:idx val="5"/>
              <c:tx>
                <c:rich>
                  <a:bodyPr/>
                  <a:lstStyle/>
                  <a:p>
                    <a:fld id="{1BD4BE41-0034-4A7C-9839-DED2E98C56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F6B-8140-8DEB-F03F2FB7786E}"/>
                </c:ext>
              </c:extLst>
            </c:dLbl>
            <c:dLbl>
              <c:idx val="6"/>
              <c:tx>
                <c:rich>
                  <a:bodyPr/>
                  <a:lstStyle/>
                  <a:p>
                    <a:fld id="{7BFCCD26-4AE4-4E87-A004-D0748BB1CF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F6B-8140-8DEB-F03F2FB7786E}"/>
                </c:ext>
              </c:extLst>
            </c:dLbl>
            <c:dLbl>
              <c:idx val="7"/>
              <c:tx>
                <c:rich>
                  <a:bodyPr/>
                  <a:lstStyle/>
                  <a:p>
                    <a:fld id="{C21C1EF2-238F-4EB8-8E5F-2211D156BA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F6B-8140-8DEB-F03F2FB7786E}"/>
                </c:ext>
              </c:extLst>
            </c:dLbl>
            <c:dLbl>
              <c:idx val="8"/>
              <c:tx>
                <c:rich>
                  <a:bodyPr/>
                  <a:lstStyle/>
                  <a:p>
                    <a:fld id="{8BB4B368-7CAC-4120-96D4-D74B08E07D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F6B-8140-8DEB-F03F2FB7786E}"/>
                </c:ext>
              </c:extLst>
            </c:dLbl>
            <c:dLbl>
              <c:idx val="9"/>
              <c:tx>
                <c:rich>
                  <a:bodyPr/>
                  <a:lstStyle/>
                  <a:p>
                    <a:fld id="{32ED2787-AA04-4712-AEBD-76CC8C36A8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F6B-8140-8DEB-F03F2FB7786E}"/>
                </c:ext>
              </c:extLst>
            </c:dLbl>
            <c:dLbl>
              <c:idx val="10"/>
              <c:tx>
                <c:rich>
                  <a:bodyPr/>
                  <a:lstStyle/>
                  <a:p>
                    <a:fld id="{DAA7548D-5296-4141-9D05-92D9A3290D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F6B-8140-8DEB-F03F2FB7786E}"/>
                </c:ext>
              </c:extLst>
            </c:dLbl>
            <c:dLbl>
              <c:idx val="11"/>
              <c:tx>
                <c:rich>
                  <a:bodyPr/>
                  <a:lstStyle/>
                  <a:p>
                    <a:fld id="{42A1153E-B4E7-4651-8FAE-1EDDDC49A5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F6B-8140-8DEB-F03F2FB7786E}"/>
                </c:ext>
              </c:extLst>
            </c:dLbl>
            <c:dLbl>
              <c:idx val="12"/>
              <c:tx>
                <c:rich>
                  <a:bodyPr/>
                  <a:lstStyle/>
                  <a:p>
                    <a:fld id="{B70301B4-BFB5-43F0-B524-DDC097B2A2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F6B-8140-8DEB-F03F2FB7786E}"/>
                </c:ext>
              </c:extLst>
            </c:dLbl>
            <c:dLbl>
              <c:idx val="13"/>
              <c:tx>
                <c:rich>
                  <a:bodyPr/>
                  <a:lstStyle/>
                  <a:p>
                    <a:fld id="{97572F6C-1D51-4D1D-A5B7-5429D1C34E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F6B-8140-8DEB-F03F2FB7786E}"/>
                </c:ext>
              </c:extLst>
            </c:dLbl>
            <c:dLbl>
              <c:idx val="14"/>
              <c:tx>
                <c:rich>
                  <a:bodyPr/>
                  <a:lstStyle/>
                  <a:p>
                    <a:fld id="{FF75D389-4727-437A-89CE-9A172C4C60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F6B-8140-8DEB-F03F2FB7786E}"/>
                </c:ext>
              </c:extLst>
            </c:dLbl>
            <c:dLbl>
              <c:idx val="15"/>
              <c:tx>
                <c:rich>
                  <a:bodyPr/>
                  <a:lstStyle/>
                  <a:p>
                    <a:fld id="{77B7CAF6-86FF-4F99-B8BB-8BCB8C5BDF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F6B-8140-8DEB-F03F2FB7786E}"/>
                </c:ext>
              </c:extLst>
            </c:dLbl>
            <c:dLbl>
              <c:idx val="16"/>
              <c:tx>
                <c:rich>
                  <a:bodyPr/>
                  <a:lstStyle/>
                  <a:p>
                    <a:fld id="{B1A1DF72-9FDE-4278-9972-C77B1A1816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F6B-8140-8DEB-F03F2FB7786E}"/>
                </c:ext>
              </c:extLst>
            </c:dLbl>
            <c:dLbl>
              <c:idx val="17"/>
              <c:tx>
                <c:rich>
                  <a:bodyPr/>
                  <a:lstStyle/>
                  <a:p>
                    <a:fld id="{6676FABF-9944-4561-83D9-1A038D0704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F6B-8140-8DEB-F03F2FB7786E}"/>
                </c:ext>
              </c:extLst>
            </c:dLbl>
            <c:dLbl>
              <c:idx val="18"/>
              <c:tx>
                <c:rich>
                  <a:bodyPr/>
                  <a:lstStyle/>
                  <a:p>
                    <a:fld id="{C321114A-2A6B-4573-89F1-A112E0236F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F6B-8140-8DEB-F03F2FB7786E}"/>
                </c:ext>
              </c:extLst>
            </c:dLbl>
            <c:dLbl>
              <c:idx val="19"/>
              <c:tx>
                <c:rich>
                  <a:bodyPr/>
                  <a:lstStyle/>
                  <a:p>
                    <a:fld id="{11C3F7F9-D5FC-4CBE-83C3-CB83AEFBAE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F6B-8140-8DEB-F03F2FB7786E}"/>
                </c:ext>
              </c:extLst>
            </c:dLbl>
            <c:dLbl>
              <c:idx val="20"/>
              <c:tx>
                <c:rich>
                  <a:bodyPr/>
                  <a:lstStyle/>
                  <a:p>
                    <a:fld id="{011CEB8A-7894-4525-B015-EB026E1100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F6B-8140-8DEB-F03F2FB7786E}"/>
                </c:ext>
              </c:extLst>
            </c:dLbl>
            <c:dLbl>
              <c:idx val="21"/>
              <c:tx>
                <c:rich>
                  <a:bodyPr/>
                  <a:lstStyle/>
                  <a:p>
                    <a:fld id="{847005CC-78DA-42BC-A8AA-1EFD81529F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F6B-8140-8DEB-F03F2FB7786E}"/>
                </c:ext>
              </c:extLst>
            </c:dLbl>
            <c:dLbl>
              <c:idx val="22"/>
              <c:tx>
                <c:rich>
                  <a:bodyPr/>
                  <a:lstStyle/>
                  <a:p>
                    <a:fld id="{0FAFCE2F-FD4D-4353-89D6-7B2646859C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F6B-8140-8DEB-F03F2FB7786E}"/>
                </c:ext>
              </c:extLst>
            </c:dLbl>
            <c:dLbl>
              <c:idx val="23"/>
              <c:tx>
                <c:rich>
                  <a:bodyPr/>
                  <a:lstStyle/>
                  <a:p>
                    <a:fld id="{C9507D2C-7932-4562-95D7-F13E91EA42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F6B-8140-8DEB-F03F2FB7786E}"/>
                </c:ext>
              </c:extLst>
            </c:dLbl>
            <c:dLbl>
              <c:idx val="24"/>
              <c:tx>
                <c:rich>
                  <a:bodyPr/>
                  <a:lstStyle/>
                  <a:p>
                    <a:fld id="{84A554F0-1123-478C-BE9A-4FF53A2D33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F6B-8140-8DEB-F03F2FB7786E}"/>
                </c:ext>
              </c:extLst>
            </c:dLbl>
            <c:dLbl>
              <c:idx val="25"/>
              <c:tx>
                <c:rich>
                  <a:bodyPr/>
                  <a:lstStyle/>
                  <a:p>
                    <a:fld id="{B71158EE-D27C-4551-A305-EE823C58C8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7F6B-8140-8DEB-F03F2FB7786E}"/>
                </c:ext>
              </c:extLst>
            </c:dLbl>
            <c:dLbl>
              <c:idx val="26"/>
              <c:tx>
                <c:rich>
                  <a:bodyPr/>
                  <a:lstStyle/>
                  <a:p>
                    <a:fld id="{13D5C751-5379-4109-A368-48265D16B3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7F6B-8140-8DEB-F03F2FB7786E}"/>
                </c:ext>
              </c:extLst>
            </c:dLbl>
            <c:dLbl>
              <c:idx val="27"/>
              <c:tx>
                <c:rich>
                  <a:bodyPr/>
                  <a:lstStyle/>
                  <a:p>
                    <a:fld id="{0F087674-0478-4AB9-9389-448C5FDC86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F6B-8140-8DEB-F03F2FB7786E}"/>
                </c:ext>
              </c:extLst>
            </c:dLbl>
            <c:dLbl>
              <c:idx val="28"/>
              <c:tx>
                <c:rich>
                  <a:bodyPr/>
                  <a:lstStyle/>
                  <a:p>
                    <a:fld id="{0F0FAE44-3B11-440B-85C5-EE8D13B705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7F6B-8140-8DEB-F03F2FB7786E}"/>
                </c:ext>
              </c:extLst>
            </c:dLbl>
            <c:dLbl>
              <c:idx val="29"/>
              <c:tx>
                <c:rich>
                  <a:bodyPr/>
                  <a:lstStyle/>
                  <a:p>
                    <a:fld id="{81C772E6-B232-494B-8BCC-C4111602C3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7F6B-8140-8DEB-F03F2FB7786E}"/>
                </c:ext>
              </c:extLst>
            </c:dLbl>
            <c:dLbl>
              <c:idx val="30"/>
              <c:tx>
                <c:rich>
                  <a:bodyPr/>
                  <a:lstStyle/>
                  <a:p>
                    <a:fld id="{E8209151-61C3-4064-B312-E85CD1E246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7F6B-8140-8DEB-F03F2FB7786E}"/>
                </c:ext>
              </c:extLst>
            </c:dLbl>
            <c:dLbl>
              <c:idx val="31"/>
              <c:tx>
                <c:rich>
                  <a:bodyPr/>
                  <a:lstStyle/>
                  <a:p>
                    <a:fld id="{67B0D587-4334-4AAB-AEBB-CFA7B64CE8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7F6B-8140-8DEB-F03F2FB7786E}"/>
                </c:ext>
              </c:extLst>
            </c:dLbl>
            <c:dLbl>
              <c:idx val="32"/>
              <c:tx>
                <c:rich>
                  <a:bodyPr/>
                  <a:lstStyle/>
                  <a:p>
                    <a:fld id="{31FE6A25-AAE6-4B88-8D8F-E0950249E4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7F6B-8140-8DEB-F03F2FB7786E}"/>
                </c:ext>
              </c:extLst>
            </c:dLbl>
            <c:dLbl>
              <c:idx val="33"/>
              <c:tx>
                <c:rich>
                  <a:bodyPr/>
                  <a:lstStyle/>
                  <a:p>
                    <a:fld id="{32B6E1DB-4014-437D-8F2C-DE1ED80309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7F6B-8140-8DEB-F03F2FB7786E}"/>
                </c:ext>
              </c:extLst>
            </c:dLbl>
            <c:dLbl>
              <c:idx val="34"/>
              <c:tx>
                <c:rich>
                  <a:bodyPr/>
                  <a:lstStyle/>
                  <a:p>
                    <a:fld id="{FD5561AF-6055-4399-B656-5C114FEBFF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7F6B-8140-8DEB-F03F2FB7786E}"/>
                </c:ext>
              </c:extLst>
            </c:dLbl>
            <c:dLbl>
              <c:idx val="35"/>
              <c:tx>
                <c:rich>
                  <a:bodyPr/>
                  <a:lstStyle/>
                  <a:p>
                    <a:fld id="{A66D1768-21E1-434C-91B8-52A240D379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7F6B-8140-8DEB-F03F2FB7786E}"/>
                </c:ext>
              </c:extLst>
            </c:dLbl>
            <c:dLbl>
              <c:idx val="36"/>
              <c:tx>
                <c:rich>
                  <a:bodyPr/>
                  <a:lstStyle/>
                  <a:p>
                    <a:fld id="{F2C68B28-1F18-473C-8D6F-7F50290A93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7F6B-8140-8DEB-F03F2FB7786E}"/>
                </c:ext>
              </c:extLst>
            </c:dLbl>
            <c:dLbl>
              <c:idx val="37"/>
              <c:tx>
                <c:rich>
                  <a:bodyPr/>
                  <a:lstStyle/>
                  <a:p>
                    <a:fld id="{42631FFB-11EC-411C-8CDD-C882D0C03C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7F6B-8140-8DEB-F03F2FB7786E}"/>
                </c:ext>
              </c:extLst>
            </c:dLbl>
            <c:dLbl>
              <c:idx val="38"/>
              <c:tx>
                <c:rich>
                  <a:bodyPr/>
                  <a:lstStyle/>
                  <a:p>
                    <a:fld id="{6EC2E473-75CE-44AE-A52C-8222FC1AAE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7F6B-8140-8DEB-F03F2FB7786E}"/>
                </c:ext>
              </c:extLst>
            </c:dLbl>
            <c:dLbl>
              <c:idx val="39"/>
              <c:tx>
                <c:rich>
                  <a:bodyPr/>
                  <a:lstStyle/>
                  <a:p>
                    <a:fld id="{806F66B2-F3FC-44A0-BAAD-F89D3F3E3A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7F6B-8140-8DEB-F03F2FB7786E}"/>
                </c:ext>
              </c:extLst>
            </c:dLbl>
            <c:dLbl>
              <c:idx val="40"/>
              <c:tx>
                <c:rich>
                  <a:bodyPr/>
                  <a:lstStyle/>
                  <a:p>
                    <a:fld id="{17DBAC8E-D821-4AF7-BAE4-2E6525AEC2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7F6B-8140-8DEB-F03F2FB7786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9D85A8D7-52FF-488F-A058-CC3B1363310C}"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7F6B-8140-8DEB-F03F2FB7786E}"/>
                </c:ext>
              </c:extLst>
            </c:dLbl>
            <c:dLbl>
              <c:idx val="42"/>
              <c:tx>
                <c:rich>
                  <a:bodyPr/>
                  <a:lstStyle/>
                  <a:p>
                    <a:fld id="{05E9D733-195F-4F1C-90D7-6A0DB7A532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7F6B-8140-8DEB-F03F2FB7786E}"/>
                </c:ext>
              </c:extLst>
            </c:dLbl>
            <c:dLbl>
              <c:idx val="43"/>
              <c:tx>
                <c:rich>
                  <a:bodyPr/>
                  <a:lstStyle/>
                  <a:p>
                    <a:fld id="{581F8C76-5D1E-43D9-9BA0-D9811C23D4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7F6B-8140-8DEB-F03F2FB7786E}"/>
                </c:ext>
              </c:extLst>
            </c:dLbl>
            <c:dLbl>
              <c:idx val="44"/>
              <c:tx>
                <c:rich>
                  <a:bodyPr/>
                  <a:lstStyle/>
                  <a:p>
                    <a:fld id="{09FD5854-FAFB-4C9A-8D8B-C27A8C3F8C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7F6B-8140-8DEB-F03F2FB7786E}"/>
                </c:ext>
              </c:extLst>
            </c:dLbl>
            <c:dLbl>
              <c:idx val="45"/>
              <c:tx>
                <c:rich>
                  <a:bodyPr/>
                  <a:lstStyle/>
                  <a:p>
                    <a:fld id="{3D88CF17-E947-4713-8ADC-4DE11182D6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7F6B-8140-8DEB-F03F2FB7786E}"/>
                </c:ext>
              </c:extLst>
            </c:dLbl>
            <c:dLbl>
              <c:idx val="46"/>
              <c:tx>
                <c:rich>
                  <a:bodyPr/>
                  <a:lstStyle/>
                  <a:p>
                    <a:fld id="{FF828F0A-E9B8-476C-BB26-C685B4660C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7F6B-8140-8DEB-F03F2FB7786E}"/>
                </c:ext>
              </c:extLst>
            </c:dLbl>
            <c:dLbl>
              <c:idx val="47"/>
              <c:tx>
                <c:rich>
                  <a:bodyPr/>
                  <a:lstStyle/>
                  <a:p>
                    <a:fld id="{02249D3C-F578-4759-8981-7B49048870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7F6B-8140-8DEB-F03F2FB7786E}"/>
                </c:ext>
              </c:extLst>
            </c:dLbl>
            <c:dLbl>
              <c:idx val="48"/>
              <c:tx>
                <c:rich>
                  <a:bodyPr/>
                  <a:lstStyle/>
                  <a:p>
                    <a:fld id="{00BF87D8-AA17-4A92-A4AB-139B1A2241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7F6B-8140-8DEB-F03F2FB7786E}"/>
                </c:ext>
              </c:extLst>
            </c:dLbl>
            <c:dLbl>
              <c:idx val="49"/>
              <c:tx>
                <c:rich>
                  <a:bodyPr/>
                  <a:lstStyle/>
                  <a:p>
                    <a:fld id="{78D8378D-7062-457F-B163-E47FA3FEF1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7F6B-8140-8DEB-F03F2FB7786E}"/>
                </c:ext>
              </c:extLst>
            </c:dLbl>
            <c:dLbl>
              <c:idx val="50"/>
              <c:tx>
                <c:rich>
                  <a:bodyPr/>
                  <a:lstStyle/>
                  <a:p>
                    <a:fld id="{1CCF7510-5C26-4195-95E5-0023F82F32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7F6B-8140-8DEB-F03F2FB7786E}"/>
                </c:ext>
              </c:extLst>
            </c:dLbl>
            <c:dLbl>
              <c:idx val="51"/>
              <c:tx>
                <c:rich>
                  <a:bodyPr/>
                  <a:lstStyle/>
                  <a:p>
                    <a:fld id="{68A70133-EAD0-49CC-AD87-CA14F67879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7F6B-8140-8DEB-F03F2FB7786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Social Media KPI Report'!$B$43:$B$94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Social Media KPI Report'!$D$43:$D$94</c:f>
              <c:numCache>
                <c:formatCode>"$"#,##0</c:formatCode>
                <c:ptCount val="52"/>
              </c:numCache>
            </c:numRef>
          </c:val>
          <c:extLst>
            <c:ext xmlns:c15="http://schemas.microsoft.com/office/drawing/2012/chart" uri="{02D57815-91ED-43cb-92C2-25804820EDAC}">
              <c15:datalabelsRange>
                <c15:f>'BLANK - Social Media KPI Report'!$D$43:$D$94</c15:f>
                <c15:dlblRangeCache>
                  <c:ptCount val="52"/>
                </c15:dlblRangeCache>
              </c15:datalabelsRange>
            </c:ext>
            <c:ext xmlns:c16="http://schemas.microsoft.com/office/drawing/2014/chart" uri="{C3380CC4-5D6E-409C-BE32-E72D297353CC}">
              <c16:uniqueId val="{00000034-7F6B-8140-8DEB-F03F2FB7786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Social Media KPI Report'!$C$103</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2AF3-1949-882E-4FE555DEC257}"/>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2AF3-1949-882E-4FE555DEC257}"/>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2AF3-1949-882E-4FE555DEC257}"/>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7-2AF3-1949-882E-4FE555DEC257}"/>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9-2AF3-1949-882E-4FE555DEC257}"/>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B-2AF3-1949-882E-4FE555DEC257}"/>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2AF3-1949-882E-4FE555DEC257}"/>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2AF3-1949-882E-4FE555DEC257}"/>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2AF3-1949-882E-4FE555DEC257}"/>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2AF3-1949-882E-4FE555DEC257}"/>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2AF3-1949-882E-4FE555DEC257}"/>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2AF3-1949-882E-4FE555DEC257}"/>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Social Media KPI Report'!$B$104:$B$109</c:f>
              <c:strCache>
                <c:ptCount val="6"/>
                <c:pt idx="0">
                  <c:v>Platform A</c:v>
                </c:pt>
                <c:pt idx="1">
                  <c:v>Platform B</c:v>
                </c:pt>
                <c:pt idx="2">
                  <c:v>Platform C</c:v>
                </c:pt>
                <c:pt idx="3">
                  <c:v>Platform D</c:v>
                </c:pt>
                <c:pt idx="4">
                  <c:v>Platform E</c:v>
                </c:pt>
                <c:pt idx="5">
                  <c:v>Other</c:v>
                </c:pt>
              </c:strCache>
            </c:strRef>
          </c:cat>
          <c:val>
            <c:numRef>
              <c:f>'BLANK - Social Media KPI Report'!$C$104:$C$109</c:f>
              <c:numCache>
                <c:formatCode>"$"#,##0</c:formatCode>
                <c:ptCount val="6"/>
              </c:numCache>
            </c:numRef>
          </c:val>
          <c:extLst>
            <c:ext xmlns:c16="http://schemas.microsoft.com/office/drawing/2014/chart" uri="{C3380CC4-5D6E-409C-BE32-E72D297353CC}">
              <c16:uniqueId val="{0000000C-2AF3-1949-882E-4FE555DEC257}"/>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Social Media KPI Report'!$D$103</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8E82-D849-BF64-ADC04DFF075A}"/>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8E82-D849-BF64-ADC04DFF075A}"/>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8E82-D849-BF64-ADC04DFF075A}"/>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8E82-D849-BF64-ADC04DFF075A}"/>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8E82-D849-BF64-ADC04DFF075A}"/>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8E82-D849-BF64-ADC04DFF075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8E82-D849-BF64-ADC04DFF075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8E82-D849-BF64-ADC04DFF075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8E82-D849-BF64-ADC04DFF075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8E82-D849-BF64-ADC04DFF075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8E82-D849-BF64-ADC04DFF075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8E82-D849-BF64-ADC04DFF075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Social Media KPI Report'!$B$104:$B$109</c:f>
              <c:strCache>
                <c:ptCount val="6"/>
                <c:pt idx="0">
                  <c:v>Platform A</c:v>
                </c:pt>
                <c:pt idx="1">
                  <c:v>Platform B</c:v>
                </c:pt>
                <c:pt idx="2">
                  <c:v>Platform C</c:v>
                </c:pt>
                <c:pt idx="3">
                  <c:v>Platform D</c:v>
                </c:pt>
                <c:pt idx="4">
                  <c:v>Platform E</c:v>
                </c:pt>
                <c:pt idx="5">
                  <c:v>Other</c:v>
                </c:pt>
              </c:strCache>
            </c:strRef>
          </c:cat>
          <c:val>
            <c:numRef>
              <c:f>'BLANK - Social Media KPI Report'!$D$104:$D$109</c:f>
              <c:numCache>
                <c:formatCode>"$"#,##0</c:formatCode>
                <c:ptCount val="6"/>
              </c:numCache>
            </c:numRef>
          </c:val>
          <c:extLst>
            <c:ext xmlns:c16="http://schemas.microsoft.com/office/drawing/2014/chart" uri="{C3380CC4-5D6E-409C-BE32-E72D297353CC}">
              <c16:uniqueId val="{0000000C-8E82-D849-BF64-ADC04DFF075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80&amp;utm_source=template-excel&amp;utm_medium=content&amp;utm_campaign=Social+Media+KPI+Report-excel-11880&amp;lpa=Social+Media+KPI+Report+excel+11880"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763578</xdr:colOff>
      <xdr:row>0</xdr:row>
      <xdr:rowOff>2505456</xdr:rowOff>
    </xdr:to>
    <xdr:pic>
      <xdr:nvPicPr>
        <xdr:cNvPr id="10" name="Picture 9">
          <a:hlinkClick xmlns:r="http://schemas.openxmlformats.org/officeDocument/2006/relationships" r:id="rId1"/>
          <a:extLst>
            <a:ext uri="{FF2B5EF4-FFF2-40B4-BE49-F238E27FC236}">
              <a16:creationId xmlns:a16="http://schemas.microsoft.com/office/drawing/2014/main" id="{3BEF3071-5A3F-544A-9FF6-A09258E599F8}"/>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twoCellAnchor>
    <xdr:from>
      <xdr:col>1</xdr:col>
      <xdr:colOff>0</xdr:colOff>
      <xdr:row>15</xdr:row>
      <xdr:rowOff>58738</xdr:rowOff>
    </xdr:from>
    <xdr:to>
      <xdr:col>16</xdr:col>
      <xdr:colOff>7620</xdr:colOff>
      <xdr:row>16</xdr:row>
      <xdr:rowOff>0</xdr:rowOff>
    </xdr:to>
    <xdr:graphicFrame macro="">
      <xdr:nvGraphicFramePr>
        <xdr:cNvPr id="2" name="Chart 1">
          <a:extLst>
            <a:ext uri="{FF2B5EF4-FFF2-40B4-BE49-F238E27FC236}">
              <a16:creationId xmlns:a16="http://schemas.microsoft.com/office/drawing/2014/main" id="{02AEDE48-2B57-417C-4EDB-937EBB57F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18</xdr:row>
      <xdr:rowOff>0</xdr:rowOff>
    </xdr:from>
    <xdr:to>
      <xdr:col>16</xdr:col>
      <xdr:colOff>7620</xdr:colOff>
      <xdr:row>19</xdr:row>
      <xdr:rowOff>4762</xdr:rowOff>
    </xdr:to>
    <xdr:graphicFrame macro="">
      <xdr:nvGraphicFramePr>
        <xdr:cNvPr id="8" name="Chart 7">
          <a:extLst>
            <a:ext uri="{FF2B5EF4-FFF2-40B4-BE49-F238E27FC236}">
              <a16:creationId xmlns:a16="http://schemas.microsoft.com/office/drawing/2014/main" id="{BD81CB8E-337E-964A-A89C-A0126FC31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228600</xdr:colOff>
      <xdr:row>20</xdr:row>
      <xdr:rowOff>419100</xdr:rowOff>
    </xdr:from>
    <xdr:to>
      <xdr:col>10</xdr:col>
      <xdr:colOff>30480</xdr:colOff>
      <xdr:row>40</xdr:row>
      <xdr:rowOff>0</xdr:rowOff>
    </xdr:to>
    <xdr:graphicFrame macro="">
      <xdr:nvGraphicFramePr>
        <xdr:cNvPr id="9" name="Chart 8">
          <a:extLst>
            <a:ext uri="{FF2B5EF4-FFF2-40B4-BE49-F238E27FC236}">
              <a16:creationId xmlns:a16="http://schemas.microsoft.com/office/drawing/2014/main" id="{9A887CE0-50AC-174E-878E-5C64F8AC5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215900</xdr:colOff>
      <xdr:row>20</xdr:row>
      <xdr:rowOff>419100</xdr:rowOff>
    </xdr:from>
    <xdr:to>
      <xdr:col>16</xdr:col>
      <xdr:colOff>17780</xdr:colOff>
      <xdr:row>40</xdr:row>
      <xdr:rowOff>0</xdr:rowOff>
    </xdr:to>
    <xdr:graphicFrame macro="">
      <xdr:nvGraphicFramePr>
        <xdr:cNvPr id="11" name="Chart 10">
          <a:extLst>
            <a:ext uri="{FF2B5EF4-FFF2-40B4-BE49-F238E27FC236}">
              <a16:creationId xmlns:a16="http://schemas.microsoft.com/office/drawing/2014/main" id="{E5950A65-05A0-EE45-BE06-E6C5A1197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58738</xdr:rowOff>
    </xdr:from>
    <xdr:to>
      <xdr:col>16</xdr:col>
      <xdr:colOff>7620</xdr:colOff>
      <xdr:row>15</xdr:row>
      <xdr:rowOff>0</xdr:rowOff>
    </xdr:to>
    <xdr:graphicFrame macro="">
      <xdr:nvGraphicFramePr>
        <xdr:cNvPr id="3" name="Chart 2">
          <a:extLst>
            <a:ext uri="{FF2B5EF4-FFF2-40B4-BE49-F238E27FC236}">
              <a16:creationId xmlns:a16="http://schemas.microsoft.com/office/drawing/2014/main" id="{AC3EE51A-81FC-5845-AE32-0896B75D6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4" name="Chart 3">
          <a:extLst>
            <a:ext uri="{FF2B5EF4-FFF2-40B4-BE49-F238E27FC236}">
              <a16:creationId xmlns:a16="http://schemas.microsoft.com/office/drawing/2014/main" id="{CF11AA82-96BE-8246-9EE8-9E31DF338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5" name="Chart 4">
          <a:extLst>
            <a:ext uri="{FF2B5EF4-FFF2-40B4-BE49-F238E27FC236}">
              <a16:creationId xmlns:a16="http://schemas.microsoft.com/office/drawing/2014/main" id="{06FEA7C9-5B6C-B04A-B53A-E8BF1AB5A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19</xdr:row>
      <xdr:rowOff>419100</xdr:rowOff>
    </xdr:from>
    <xdr:to>
      <xdr:col>16</xdr:col>
      <xdr:colOff>17780</xdr:colOff>
      <xdr:row>39</xdr:row>
      <xdr:rowOff>0</xdr:rowOff>
    </xdr:to>
    <xdr:graphicFrame macro="">
      <xdr:nvGraphicFramePr>
        <xdr:cNvPr id="6" name="Chart 5">
          <a:extLst>
            <a:ext uri="{FF2B5EF4-FFF2-40B4-BE49-F238E27FC236}">
              <a16:creationId xmlns:a16="http://schemas.microsoft.com/office/drawing/2014/main" id="{D054DDD5-70C6-6F4D-AAF5-8FACFDE85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80&amp;utm_source=template-excel&amp;utm_medium=content&amp;utm_campaign=Social+Media+KPI+Report-excel-11880&amp;lpa=Social+Media+KPI+Report+excel+1188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F112"/>
  <sheetViews>
    <sheetView showGridLines="0" tabSelected="1" zoomScaleNormal="100" workbookViewId="0">
      <pane ySplit="1" topLeftCell="A2" activePane="bottomLeft" state="frozen"/>
      <selection pane="bottomLeft" activeCell="E3" sqref="E3:H3"/>
    </sheetView>
  </sheetViews>
  <sheetFormatPr baseColWidth="10" defaultColWidth="10.83203125" defaultRowHeight="16"/>
  <cols>
    <col min="1" max="1" width="3.33203125" style="1" customWidth="1"/>
    <col min="2" max="16" width="14.83203125" style="1" customWidth="1"/>
    <col min="17" max="17" width="3" style="1" customWidth="1"/>
    <col min="18" max="16384" width="10.83203125" style="1"/>
  </cols>
  <sheetData>
    <row r="1" spans="1:240" customFormat="1" ht="199" customHeight="1"/>
    <row r="2" spans="1:240" s="14" customFormat="1" ht="42" customHeight="1">
      <c r="A2" s="12"/>
      <c r="B2" s="24" t="s">
        <v>47</v>
      </c>
      <c r="C2"/>
      <c r="D2"/>
      <c r="E2"/>
      <c r="F2" s="12"/>
      <c r="G2" s="13"/>
      <c r="H2"/>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s="14" customFormat="1" ht="42" customHeight="1">
      <c r="A3" s="12"/>
      <c r="B3" s="118" t="s">
        <v>50</v>
      </c>
      <c r="C3" s="119"/>
      <c r="D3" s="120"/>
      <c r="E3" s="115" t="s">
        <v>52</v>
      </c>
      <c r="F3" s="116"/>
      <c r="G3" s="116"/>
      <c r="H3" s="117"/>
      <c r="I3"/>
      <c r="J3" s="12"/>
      <c r="K3"/>
      <c r="L3" s="12"/>
      <c r="M3"/>
      <c r="N3"/>
      <c r="O3"/>
      <c r="P3"/>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row>
    <row r="4" spans="1:240" ht="8" customHeight="1"/>
    <row r="5" spans="1:240" ht="5" customHeight="1">
      <c r="B5" s="46"/>
      <c r="C5" s="46"/>
      <c r="D5" s="46"/>
      <c r="E5" s="47"/>
      <c r="F5" s="47"/>
      <c r="G5" s="47"/>
      <c r="H5" s="108"/>
      <c r="I5" s="108"/>
      <c r="J5" s="48"/>
      <c r="K5" s="49"/>
      <c r="L5" s="49"/>
      <c r="M5" s="60"/>
      <c r="N5" s="60"/>
      <c r="O5" s="85"/>
      <c r="P5" s="85"/>
    </row>
    <row r="6" spans="1:240" ht="10" customHeight="1">
      <c r="B6" s="111"/>
      <c r="C6" s="111"/>
      <c r="D6" s="111"/>
      <c r="E6" s="124"/>
      <c r="F6" s="124"/>
      <c r="G6" s="124"/>
      <c r="H6" s="101"/>
      <c r="I6" s="101"/>
      <c r="J6" s="101"/>
      <c r="K6" s="102"/>
      <c r="L6" s="102"/>
      <c r="M6" s="94"/>
      <c r="N6" s="94"/>
      <c r="O6" s="98"/>
      <c r="P6" s="98"/>
    </row>
    <row r="7" spans="1:240" ht="22" customHeight="1">
      <c r="B7" s="112" t="s">
        <v>5</v>
      </c>
      <c r="C7" s="112"/>
      <c r="D7" s="112"/>
      <c r="E7" s="125" t="s">
        <v>49</v>
      </c>
      <c r="F7" s="125"/>
      <c r="G7" s="125"/>
      <c r="H7" s="106" t="s">
        <v>34</v>
      </c>
      <c r="I7" s="106"/>
      <c r="J7" s="106"/>
      <c r="K7" s="103" t="s">
        <v>29</v>
      </c>
      <c r="L7" s="103"/>
      <c r="M7" s="95" t="s">
        <v>36</v>
      </c>
      <c r="N7" s="95"/>
      <c r="O7" s="99" t="s">
        <v>26</v>
      </c>
      <c r="P7" s="99"/>
    </row>
    <row r="8" spans="1:240" ht="40" customHeight="1">
      <c r="B8" s="121">
        <f>C99</f>
        <v>2139888</v>
      </c>
      <c r="C8" s="121"/>
      <c r="D8" s="121"/>
      <c r="E8" s="126">
        <f>D99</f>
        <v>555025</v>
      </c>
      <c r="F8" s="126"/>
      <c r="G8" s="126"/>
      <c r="H8" s="107">
        <f>E99</f>
        <v>1584863</v>
      </c>
      <c r="I8" s="107"/>
      <c r="J8" s="107"/>
      <c r="K8" s="104">
        <f>F99</f>
        <v>3.0752930486291401</v>
      </c>
      <c r="L8" s="104"/>
      <c r="M8" s="96">
        <f>H99</f>
        <v>35337</v>
      </c>
      <c r="N8" s="96"/>
      <c r="O8" s="84">
        <f>N99</f>
        <v>937</v>
      </c>
      <c r="P8" s="84"/>
    </row>
    <row r="9" spans="1:240" ht="10" customHeight="1">
      <c r="B9" s="40"/>
      <c r="C9" s="40"/>
      <c r="D9" s="40"/>
      <c r="E9" s="37"/>
      <c r="F9" s="37"/>
      <c r="G9" s="37"/>
      <c r="H9" s="101"/>
      <c r="I9" s="101"/>
      <c r="J9" s="39"/>
      <c r="K9" s="102"/>
      <c r="L9" s="102"/>
      <c r="M9" s="59"/>
      <c r="N9" s="59"/>
      <c r="O9" s="98"/>
      <c r="P9" s="98"/>
    </row>
    <row r="10" spans="1:240" ht="7" customHeight="1">
      <c r="B10" s="46"/>
      <c r="C10" s="46"/>
      <c r="D10" s="46"/>
      <c r="E10" s="47"/>
      <c r="F10" s="47"/>
      <c r="G10" s="47"/>
      <c r="H10" s="108"/>
      <c r="I10" s="108"/>
      <c r="J10" s="48"/>
      <c r="K10" s="49"/>
      <c r="L10" s="49"/>
      <c r="M10" s="60"/>
      <c r="N10" s="60"/>
      <c r="O10" s="85"/>
      <c r="P10" s="85"/>
    </row>
    <row r="11" spans="1:240" ht="15" customHeight="1">
      <c r="B11" s="122" t="s">
        <v>1</v>
      </c>
      <c r="C11" s="122"/>
      <c r="D11" s="54" t="s">
        <v>18</v>
      </c>
      <c r="E11" s="127" t="s">
        <v>33</v>
      </c>
      <c r="F11" s="127"/>
      <c r="G11" s="55" t="s">
        <v>18</v>
      </c>
      <c r="H11" s="109" t="s">
        <v>1</v>
      </c>
      <c r="I11" s="109"/>
      <c r="J11" s="56" t="s">
        <v>18</v>
      </c>
      <c r="K11" s="58" t="s">
        <v>1</v>
      </c>
      <c r="L11" s="57" t="s">
        <v>18</v>
      </c>
      <c r="M11" s="61" t="s">
        <v>1</v>
      </c>
      <c r="N11" s="62" t="s">
        <v>18</v>
      </c>
      <c r="O11" s="65" t="s">
        <v>1</v>
      </c>
      <c r="P11" s="66" t="s">
        <v>18</v>
      </c>
    </row>
    <row r="12" spans="1:240" ht="25" customHeight="1">
      <c r="B12" s="123">
        <f>C100</f>
        <v>850000</v>
      </c>
      <c r="C12" s="123"/>
      <c r="D12" s="50">
        <f>IFERROR((B8-B12)/B12,"")</f>
        <v>1.5175152941176471</v>
      </c>
      <c r="E12" s="105">
        <f>D100</f>
        <v>450000</v>
      </c>
      <c r="F12" s="105"/>
      <c r="G12" s="51">
        <f>IFERROR((E8-E12)/E12,"")</f>
        <v>0.2333888888888889</v>
      </c>
      <c r="H12" s="110">
        <f>E100</f>
        <v>350000</v>
      </c>
      <c r="I12" s="110"/>
      <c r="J12" s="52">
        <f>IFERROR((H8-H12)/H12,"")</f>
        <v>3.5281799999999999</v>
      </c>
      <c r="K12" s="53">
        <f>F100</f>
        <v>5</v>
      </c>
      <c r="L12" s="53">
        <f>F101</f>
        <v>0.61505860972582804</v>
      </c>
      <c r="M12" s="63">
        <f>H100</f>
        <v>18500</v>
      </c>
      <c r="N12" s="64">
        <f>H101</f>
        <v>1.9101081081081082</v>
      </c>
      <c r="O12" s="67">
        <f>N100</f>
        <v>450</v>
      </c>
      <c r="P12" s="68">
        <f>N101</f>
        <v>2.0822222222222222</v>
      </c>
    </row>
    <row r="13" spans="1:240" ht="10" customHeight="1">
      <c r="B13" s="46"/>
      <c r="C13" s="46"/>
      <c r="D13" s="46"/>
      <c r="E13" s="47"/>
      <c r="F13" s="47"/>
      <c r="G13" s="47"/>
      <c r="H13" s="108"/>
      <c r="I13" s="108"/>
      <c r="J13" s="48"/>
      <c r="K13" s="49"/>
      <c r="L13" s="49"/>
      <c r="M13" s="97"/>
      <c r="N13" s="97"/>
      <c r="O13" s="85"/>
      <c r="P13" s="85"/>
    </row>
    <row r="15" spans="1:240" ht="36" customHeight="1">
      <c r="B15" s="30" t="s">
        <v>46</v>
      </c>
    </row>
    <row r="16" spans="1:240" ht="222" customHeight="1"/>
    <row r="18" spans="2:16" ht="36" customHeight="1">
      <c r="B18" s="30" t="s">
        <v>48</v>
      </c>
    </row>
    <row r="19" spans="2:16" ht="222" customHeight="1"/>
    <row r="20" spans="2:16" ht="10" customHeight="1"/>
    <row r="21" spans="2:16" ht="30" customHeight="1">
      <c r="B21" s="30"/>
      <c r="E21" s="86" t="s">
        <v>39</v>
      </c>
      <c r="F21" s="86"/>
      <c r="G21" s="86"/>
      <c r="H21" s="86"/>
      <c r="I21" s="86"/>
      <c r="J21" s="86"/>
      <c r="K21" s="86" t="s">
        <v>40</v>
      </c>
      <c r="L21" s="86"/>
      <c r="M21" s="86"/>
      <c r="N21" s="86"/>
      <c r="O21" s="86"/>
      <c r="P21" s="86"/>
    </row>
    <row r="22" spans="2:16" ht="5" customHeight="1">
      <c r="B22" s="73"/>
      <c r="C22" s="73"/>
      <c r="D22" s="73"/>
    </row>
    <row r="23" spans="2:16" ht="10" customHeight="1">
      <c r="B23" s="100"/>
      <c r="C23" s="100"/>
      <c r="D23" s="100"/>
    </row>
    <row r="24" spans="2:16" ht="22" customHeight="1">
      <c r="B24" s="114" t="s">
        <v>38</v>
      </c>
      <c r="C24" s="114"/>
      <c r="D24" s="114"/>
    </row>
    <row r="25" spans="2:16" ht="40" customHeight="1">
      <c r="B25" s="113">
        <f>P99</f>
        <v>608.08067188973212</v>
      </c>
      <c r="C25" s="113"/>
      <c r="D25" s="113"/>
    </row>
    <row r="26" spans="2:16" ht="10" customHeight="1">
      <c r="B26" s="76"/>
      <c r="C26" s="76"/>
      <c r="D26" s="76"/>
    </row>
    <row r="27" spans="2:16" ht="7" customHeight="1">
      <c r="B27" s="73"/>
      <c r="C27" s="73"/>
      <c r="D27" s="73"/>
    </row>
    <row r="28" spans="2:16" ht="15" customHeight="1">
      <c r="B28" s="92" t="s">
        <v>1</v>
      </c>
      <c r="C28" s="92"/>
      <c r="D28" s="74" t="s">
        <v>18</v>
      </c>
    </row>
    <row r="29" spans="2:16" ht="25" customHeight="1">
      <c r="B29" s="93">
        <f>P100</f>
        <v>800</v>
      </c>
      <c r="C29" s="93"/>
      <c r="D29" s="75">
        <f>IFERROR((B25-B29)/B29,"")</f>
        <v>-0.23989916013783485</v>
      </c>
    </row>
    <row r="30" spans="2:16" ht="10" customHeight="1">
      <c r="B30" s="73"/>
      <c r="C30" s="73"/>
      <c r="D30" s="73"/>
    </row>
    <row r="32" spans="2:16" ht="5" customHeight="1">
      <c r="B32" s="77"/>
      <c r="C32" s="77"/>
      <c r="D32" s="77"/>
    </row>
    <row r="33" spans="1:18" ht="10" customHeight="1">
      <c r="B33" s="91"/>
      <c r="C33" s="91"/>
      <c r="D33" s="91"/>
    </row>
    <row r="34" spans="1:18" ht="22" customHeight="1">
      <c r="B34" s="90" t="s">
        <v>37</v>
      </c>
      <c r="C34" s="90"/>
      <c r="D34" s="90"/>
    </row>
    <row r="35" spans="1:18" ht="40" customHeight="1">
      <c r="B35" s="89">
        <f>O99</f>
        <v>2345.1607657801405</v>
      </c>
      <c r="C35" s="89"/>
      <c r="D35" s="89"/>
    </row>
    <row r="36" spans="1:18" ht="10" customHeight="1">
      <c r="B36" s="80"/>
      <c r="C36" s="80"/>
      <c r="D36" s="80"/>
    </row>
    <row r="37" spans="1:18" ht="7" customHeight="1">
      <c r="B37" s="77"/>
      <c r="C37" s="77"/>
      <c r="D37" s="77"/>
    </row>
    <row r="38" spans="1:18" ht="15" customHeight="1">
      <c r="B38" s="87" t="s">
        <v>1</v>
      </c>
      <c r="C38" s="87"/>
      <c r="D38" s="78" t="s">
        <v>18</v>
      </c>
    </row>
    <row r="39" spans="1:18" ht="25" customHeight="1">
      <c r="B39" s="88">
        <f>O100</f>
        <v>1850</v>
      </c>
      <c r="C39" s="88"/>
      <c r="D39" s="79">
        <f>IFERROR((B35-B39)/B39,"")</f>
        <v>0.26765446798926518</v>
      </c>
    </row>
    <row r="40" spans="1:18" ht="10" customHeight="1">
      <c r="B40" s="77"/>
      <c r="C40" s="77"/>
      <c r="D40" s="77"/>
    </row>
    <row r="42" spans="1:18" ht="31" customHeight="1">
      <c r="B42" s="30" t="s">
        <v>35</v>
      </c>
      <c r="D42" s="7" t="s">
        <v>12</v>
      </c>
      <c r="E42" s="7"/>
    </row>
    <row r="43" spans="1:18" customFormat="1" ht="38" customHeight="1">
      <c r="A43" s="2"/>
      <c r="B43" s="15" t="s">
        <v>20</v>
      </c>
      <c r="C43" s="15" t="s">
        <v>11</v>
      </c>
      <c r="D43" s="15" t="s">
        <v>9</v>
      </c>
      <c r="E43" s="15" t="s">
        <v>21</v>
      </c>
      <c r="F43" s="15" t="s">
        <v>29</v>
      </c>
      <c r="G43" s="15" t="s">
        <v>8</v>
      </c>
      <c r="H43" s="15" t="s">
        <v>28</v>
      </c>
      <c r="I43" s="15" t="s">
        <v>10</v>
      </c>
      <c r="J43" s="15" t="s">
        <v>6</v>
      </c>
      <c r="K43" s="15" t="s">
        <v>13</v>
      </c>
      <c r="L43" s="15" t="s">
        <v>7</v>
      </c>
      <c r="M43" s="15" t="s">
        <v>14</v>
      </c>
      <c r="N43" s="15" t="s">
        <v>24</v>
      </c>
      <c r="O43" s="15" t="s">
        <v>32</v>
      </c>
      <c r="P43" s="15" t="s">
        <v>25</v>
      </c>
      <c r="Q43" s="1"/>
      <c r="R43" s="1"/>
    </row>
    <row r="44" spans="1:18" customFormat="1">
      <c r="A44" s="1"/>
      <c r="B44" s="17">
        <v>1</v>
      </c>
      <c r="C44" s="27">
        <v>49107</v>
      </c>
      <c r="D44" s="71">
        <v>10867</v>
      </c>
      <c r="E44" s="33">
        <f>IFERROR(C44-D44,"")</f>
        <v>38240</v>
      </c>
      <c r="F44" s="42">
        <f>IFERROR(E44/D44,"")</f>
        <v>3.5189104628692371</v>
      </c>
      <c r="G44" s="6">
        <v>17126</v>
      </c>
      <c r="H44" s="6">
        <v>752</v>
      </c>
      <c r="I44" s="25">
        <f>IFERROR(D44/H44,"")</f>
        <v>14.450797872340425</v>
      </c>
      <c r="J44" s="6">
        <v>118</v>
      </c>
      <c r="K44" s="25">
        <f>IFERROR(D44/J44,"")</f>
        <v>92.093220338983045</v>
      </c>
      <c r="L44" s="16">
        <v>46</v>
      </c>
      <c r="M44" s="25">
        <f>IFERROR(D44/L44,"")</f>
        <v>236.2391304347826</v>
      </c>
      <c r="N44" s="16">
        <v>19</v>
      </c>
      <c r="O44" s="69">
        <f>IFERROR(C44/N44,"")</f>
        <v>2584.5789473684213</v>
      </c>
      <c r="P44" s="25">
        <f>IFERROR(D44/N44,"")</f>
        <v>571.9473684210526</v>
      </c>
      <c r="Q44" s="1"/>
      <c r="R44" s="1"/>
    </row>
    <row r="45" spans="1:18" customFormat="1">
      <c r="A45" s="1"/>
      <c r="B45" s="17">
        <v>2</v>
      </c>
      <c r="C45" s="27">
        <v>39427</v>
      </c>
      <c r="D45" s="71">
        <v>14141</v>
      </c>
      <c r="E45" s="33">
        <f t="shared" ref="E45:E95" si="0">IFERROR(C45-D45,"")</f>
        <v>25286</v>
      </c>
      <c r="F45" s="42">
        <f t="shared" ref="F45:F95" si="1">IFERROR(E45/D45,"")</f>
        <v>1.7881337953468637</v>
      </c>
      <c r="G45" s="6">
        <v>19934</v>
      </c>
      <c r="H45" s="6">
        <v>665</v>
      </c>
      <c r="I45" s="25">
        <f>IFERROR(D45/H45,"")</f>
        <v>21.264661654135338</v>
      </c>
      <c r="J45" s="6">
        <v>82</v>
      </c>
      <c r="K45" s="25">
        <f>IFERROR(D45/J45,"")</f>
        <v>172.45121951219511</v>
      </c>
      <c r="L45" s="16">
        <v>31</v>
      </c>
      <c r="M45" s="25">
        <f>IFERROR(D45/L45,"")</f>
        <v>456.16129032258067</v>
      </c>
      <c r="N45" s="16">
        <v>20</v>
      </c>
      <c r="O45" s="69">
        <f t="shared" ref="O45:O95" si="2">IFERROR(C45/N45,"")</f>
        <v>1971.35</v>
      </c>
      <c r="P45" s="25">
        <f>IFERROR(D45/N45,"")</f>
        <v>707.05</v>
      </c>
      <c r="Q45" s="1"/>
      <c r="R45" s="1"/>
    </row>
    <row r="46" spans="1:18" customFormat="1">
      <c r="A46" s="1"/>
      <c r="B46" s="17">
        <v>3</v>
      </c>
      <c r="C46" s="27">
        <v>47183</v>
      </c>
      <c r="D46" s="71">
        <v>11662</v>
      </c>
      <c r="E46" s="33">
        <f t="shared" si="0"/>
        <v>35521</v>
      </c>
      <c r="F46" s="42">
        <f t="shared" si="1"/>
        <v>3.0458754930543646</v>
      </c>
      <c r="G46" s="6">
        <v>18433</v>
      </c>
      <c r="H46" s="6">
        <v>695</v>
      </c>
      <c r="I46" s="25">
        <f>IFERROR(D46/H46,"")</f>
        <v>16.779856115107915</v>
      </c>
      <c r="J46" s="6">
        <v>90</v>
      </c>
      <c r="K46" s="25">
        <f>IFERROR(D46/J46,"")</f>
        <v>129.57777777777778</v>
      </c>
      <c r="L46" s="16">
        <v>33</v>
      </c>
      <c r="M46" s="25">
        <f>IFERROR(D46/L46,"")</f>
        <v>353.39393939393938</v>
      </c>
      <c r="N46" s="16">
        <v>19</v>
      </c>
      <c r="O46" s="69">
        <f t="shared" si="2"/>
        <v>2483.3157894736842</v>
      </c>
      <c r="P46" s="25">
        <f>IFERROR(D46/N46,"")</f>
        <v>613.78947368421052</v>
      </c>
      <c r="Q46" s="1"/>
      <c r="R46" s="1"/>
    </row>
    <row r="47" spans="1:18" customFormat="1">
      <c r="A47" s="1"/>
      <c r="B47" s="17">
        <v>4</v>
      </c>
      <c r="C47" s="27">
        <v>44610</v>
      </c>
      <c r="D47" s="71">
        <v>8459</v>
      </c>
      <c r="E47" s="33">
        <f t="shared" si="0"/>
        <v>36151</v>
      </c>
      <c r="F47" s="42">
        <f t="shared" si="1"/>
        <v>4.2736730109942069</v>
      </c>
      <c r="G47" s="6">
        <v>20330</v>
      </c>
      <c r="H47" s="6">
        <v>596</v>
      </c>
      <c r="I47" s="25">
        <f>IFERROR(D47/H47,"")</f>
        <v>14.192953020134228</v>
      </c>
      <c r="J47" s="6">
        <v>115</v>
      </c>
      <c r="K47" s="25">
        <f>IFERROR(D47/J47,"")</f>
        <v>73.556521739130432</v>
      </c>
      <c r="L47" s="16">
        <v>31</v>
      </c>
      <c r="M47" s="25">
        <f>IFERROR(D47/L47,"")</f>
        <v>272.87096774193549</v>
      </c>
      <c r="N47" s="16">
        <v>21</v>
      </c>
      <c r="O47" s="69">
        <f t="shared" si="2"/>
        <v>2124.2857142857142</v>
      </c>
      <c r="P47" s="25">
        <f>IFERROR(D47/N47,"")</f>
        <v>402.8095238095238</v>
      </c>
      <c r="Q47" s="1"/>
      <c r="R47" s="1"/>
    </row>
    <row r="48" spans="1:18" customFormat="1">
      <c r="A48" s="1"/>
      <c r="B48" s="17">
        <v>5</v>
      </c>
      <c r="C48" s="27">
        <v>45883</v>
      </c>
      <c r="D48" s="71">
        <v>10329</v>
      </c>
      <c r="E48" s="33">
        <f t="shared" ref="E48:E72" si="3">IFERROR(C48-D48,"")</f>
        <v>35554</v>
      </c>
      <c r="F48" s="42">
        <f t="shared" si="1"/>
        <v>3.4421531610030014</v>
      </c>
      <c r="G48" s="6">
        <v>21225</v>
      </c>
      <c r="H48" s="6">
        <v>660</v>
      </c>
      <c r="I48" s="25">
        <f t="shared" ref="I48:I73" si="4">IFERROR(D48/H48,"")</f>
        <v>15.65</v>
      </c>
      <c r="J48" s="6">
        <v>122</v>
      </c>
      <c r="K48" s="25">
        <f t="shared" ref="K48:K73" si="5">IFERROR(D48/J48,"")</f>
        <v>84.663934426229503</v>
      </c>
      <c r="L48" s="16">
        <v>39</v>
      </c>
      <c r="M48" s="25">
        <f t="shared" ref="M48:M73" si="6">IFERROR(D48/L48,"")</f>
        <v>264.84615384615387</v>
      </c>
      <c r="N48" s="16">
        <v>15</v>
      </c>
      <c r="O48" s="69">
        <f t="shared" si="2"/>
        <v>3058.8666666666668</v>
      </c>
      <c r="P48" s="25">
        <f t="shared" ref="P48:P73" si="7">IFERROR(D48/N48,"")</f>
        <v>688.6</v>
      </c>
    </row>
    <row r="49" spans="1:16" customFormat="1">
      <c r="A49" s="1"/>
      <c r="B49" s="17">
        <v>6</v>
      </c>
      <c r="C49" s="27">
        <v>46283</v>
      </c>
      <c r="D49" s="71">
        <v>6883</v>
      </c>
      <c r="E49" s="33">
        <f t="shared" si="3"/>
        <v>39400</v>
      </c>
      <c r="F49" s="42">
        <f t="shared" si="1"/>
        <v>5.7242481476100542</v>
      </c>
      <c r="G49" s="6">
        <v>17136</v>
      </c>
      <c r="H49" s="6">
        <v>655</v>
      </c>
      <c r="I49" s="25">
        <f t="shared" si="4"/>
        <v>10.508396946564886</v>
      </c>
      <c r="J49" s="6">
        <v>89</v>
      </c>
      <c r="K49" s="25">
        <f t="shared" si="5"/>
        <v>77.337078651685388</v>
      </c>
      <c r="L49" s="16">
        <v>33</v>
      </c>
      <c r="M49" s="25">
        <f t="shared" si="6"/>
        <v>208.57575757575756</v>
      </c>
      <c r="N49" s="16">
        <v>22</v>
      </c>
      <c r="O49" s="69">
        <f t="shared" si="2"/>
        <v>2103.7727272727275</v>
      </c>
      <c r="P49" s="25">
        <f t="shared" si="7"/>
        <v>312.86363636363637</v>
      </c>
    </row>
    <row r="50" spans="1:16" customFormat="1">
      <c r="A50" s="1"/>
      <c r="B50" s="17">
        <v>7</v>
      </c>
      <c r="C50" s="27">
        <v>48180</v>
      </c>
      <c r="D50" s="71">
        <v>7623</v>
      </c>
      <c r="E50" s="33">
        <f t="shared" si="3"/>
        <v>40557</v>
      </c>
      <c r="F50" s="42">
        <f t="shared" si="1"/>
        <v>5.3203463203463199</v>
      </c>
      <c r="G50" s="6">
        <v>18225</v>
      </c>
      <c r="H50" s="6">
        <v>734</v>
      </c>
      <c r="I50" s="25">
        <f t="shared" si="4"/>
        <v>10.385558583106267</v>
      </c>
      <c r="J50" s="6">
        <v>99</v>
      </c>
      <c r="K50" s="25">
        <f t="shared" si="5"/>
        <v>77</v>
      </c>
      <c r="L50" s="16">
        <v>47</v>
      </c>
      <c r="M50" s="25">
        <f t="shared" si="6"/>
        <v>162.19148936170214</v>
      </c>
      <c r="N50" s="16">
        <v>17</v>
      </c>
      <c r="O50" s="69">
        <f t="shared" si="2"/>
        <v>2834.1176470588234</v>
      </c>
      <c r="P50" s="25">
        <f t="shared" si="7"/>
        <v>448.41176470588238</v>
      </c>
    </row>
    <row r="51" spans="1:16" customFormat="1">
      <c r="A51" s="1"/>
      <c r="B51" s="17">
        <v>8</v>
      </c>
      <c r="C51" s="27">
        <v>33167</v>
      </c>
      <c r="D51" s="71">
        <v>10691</v>
      </c>
      <c r="E51" s="33">
        <f t="shared" si="3"/>
        <v>22476</v>
      </c>
      <c r="F51" s="42">
        <f t="shared" si="1"/>
        <v>2.1023290618277057</v>
      </c>
      <c r="G51" s="6">
        <v>18425</v>
      </c>
      <c r="H51" s="6">
        <v>683</v>
      </c>
      <c r="I51" s="25">
        <f t="shared" si="4"/>
        <v>15.653001464128844</v>
      </c>
      <c r="J51" s="6">
        <v>84</v>
      </c>
      <c r="K51" s="25">
        <f t="shared" si="5"/>
        <v>127.27380952380952</v>
      </c>
      <c r="L51" s="16">
        <v>44</v>
      </c>
      <c r="M51" s="25">
        <f t="shared" si="6"/>
        <v>242.97727272727272</v>
      </c>
      <c r="N51" s="16">
        <v>13</v>
      </c>
      <c r="O51" s="69">
        <f t="shared" si="2"/>
        <v>2551.3076923076924</v>
      </c>
      <c r="P51" s="25">
        <f t="shared" si="7"/>
        <v>822.38461538461536</v>
      </c>
    </row>
    <row r="52" spans="1:16" customFormat="1">
      <c r="A52" s="1"/>
      <c r="B52" s="17">
        <v>9</v>
      </c>
      <c r="C52" s="27">
        <v>26556</v>
      </c>
      <c r="D52" s="71">
        <v>7554</v>
      </c>
      <c r="E52" s="33">
        <f t="shared" si="3"/>
        <v>19002</v>
      </c>
      <c r="F52" s="42">
        <f t="shared" si="1"/>
        <v>2.5154884829229549</v>
      </c>
      <c r="G52" s="6">
        <v>19449</v>
      </c>
      <c r="H52" s="6">
        <v>786</v>
      </c>
      <c r="I52" s="25">
        <f t="shared" si="4"/>
        <v>9.6106870229007626</v>
      </c>
      <c r="J52" s="6">
        <v>118</v>
      </c>
      <c r="K52" s="25">
        <f t="shared" si="5"/>
        <v>64.016949152542367</v>
      </c>
      <c r="L52" s="16">
        <v>31</v>
      </c>
      <c r="M52" s="25">
        <f t="shared" si="6"/>
        <v>243.67741935483872</v>
      </c>
      <c r="N52" s="16">
        <v>22</v>
      </c>
      <c r="O52" s="69">
        <f t="shared" si="2"/>
        <v>1207.090909090909</v>
      </c>
      <c r="P52" s="25">
        <f t="shared" si="7"/>
        <v>343.36363636363637</v>
      </c>
    </row>
    <row r="53" spans="1:16" customFormat="1">
      <c r="A53" s="1"/>
      <c r="B53" s="17">
        <v>10</v>
      </c>
      <c r="C53" s="27">
        <v>57259</v>
      </c>
      <c r="D53" s="71">
        <v>7088</v>
      </c>
      <c r="E53" s="33">
        <f t="shared" si="3"/>
        <v>50171</v>
      </c>
      <c r="F53" s="42">
        <f t="shared" si="1"/>
        <v>7.0783013544018063</v>
      </c>
      <c r="G53" s="6">
        <v>17000</v>
      </c>
      <c r="H53" s="6">
        <v>705</v>
      </c>
      <c r="I53" s="25">
        <f t="shared" si="4"/>
        <v>10.053900709219858</v>
      </c>
      <c r="J53" s="6">
        <v>85</v>
      </c>
      <c r="K53" s="25">
        <f t="shared" si="5"/>
        <v>83.388235294117649</v>
      </c>
      <c r="L53" s="16">
        <v>50</v>
      </c>
      <c r="M53" s="25">
        <f t="shared" si="6"/>
        <v>141.76</v>
      </c>
      <c r="N53" s="16">
        <v>17</v>
      </c>
      <c r="O53" s="69">
        <f t="shared" si="2"/>
        <v>3368.1764705882351</v>
      </c>
      <c r="P53" s="25">
        <f t="shared" si="7"/>
        <v>416.94117647058823</v>
      </c>
    </row>
    <row r="54" spans="1:16" customFormat="1">
      <c r="A54" s="1"/>
      <c r="B54" s="17">
        <v>11</v>
      </c>
      <c r="C54" s="27">
        <v>29590</v>
      </c>
      <c r="D54" s="71">
        <v>12962</v>
      </c>
      <c r="E54" s="33">
        <f t="shared" si="3"/>
        <v>16628</v>
      </c>
      <c r="F54" s="42">
        <f t="shared" si="1"/>
        <v>1.2828267242709459</v>
      </c>
      <c r="G54" s="6">
        <v>20402</v>
      </c>
      <c r="H54" s="6">
        <v>622</v>
      </c>
      <c r="I54" s="25">
        <f t="shared" si="4"/>
        <v>20.839228295819936</v>
      </c>
      <c r="J54" s="6">
        <v>102</v>
      </c>
      <c r="K54" s="25">
        <f t="shared" si="5"/>
        <v>127.07843137254902</v>
      </c>
      <c r="L54" s="16">
        <v>31</v>
      </c>
      <c r="M54" s="25">
        <f t="shared" si="6"/>
        <v>418.12903225806451</v>
      </c>
      <c r="N54" s="16">
        <v>19</v>
      </c>
      <c r="O54" s="69">
        <f t="shared" si="2"/>
        <v>1557.3684210526317</v>
      </c>
      <c r="P54" s="25">
        <f t="shared" si="7"/>
        <v>682.21052631578948</v>
      </c>
    </row>
    <row r="55" spans="1:16" customFormat="1">
      <c r="A55" s="1"/>
      <c r="B55" s="17">
        <v>12</v>
      </c>
      <c r="C55" s="27">
        <v>31296</v>
      </c>
      <c r="D55" s="71">
        <v>9951</v>
      </c>
      <c r="E55" s="33">
        <f t="shared" si="3"/>
        <v>21345</v>
      </c>
      <c r="F55" s="42">
        <f t="shared" si="1"/>
        <v>2.1450105517033462</v>
      </c>
      <c r="G55" s="6">
        <v>20174</v>
      </c>
      <c r="H55" s="6">
        <v>643</v>
      </c>
      <c r="I55" s="25">
        <f t="shared" si="4"/>
        <v>15.475894245723172</v>
      </c>
      <c r="J55" s="6">
        <v>105</v>
      </c>
      <c r="K55" s="25">
        <f t="shared" si="5"/>
        <v>94.771428571428572</v>
      </c>
      <c r="L55" s="16">
        <v>34</v>
      </c>
      <c r="M55" s="25">
        <f t="shared" si="6"/>
        <v>292.6764705882353</v>
      </c>
      <c r="N55" s="16">
        <v>14</v>
      </c>
      <c r="O55" s="69">
        <f t="shared" si="2"/>
        <v>2235.4285714285716</v>
      </c>
      <c r="P55" s="25">
        <f t="shared" si="7"/>
        <v>710.78571428571433</v>
      </c>
    </row>
    <row r="56" spans="1:16" customFormat="1">
      <c r="A56" s="1"/>
      <c r="B56" s="17">
        <v>13</v>
      </c>
      <c r="C56" s="27">
        <v>42289</v>
      </c>
      <c r="D56" s="71">
        <v>13255</v>
      </c>
      <c r="E56" s="33">
        <f t="shared" si="3"/>
        <v>29034</v>
      </c>
      <c r="F56" s="42">
        <f t="shared" si="1"/>
        <v>2.1904187099207846</v>
      </c>
      <c r="G56" s="6">
        <v>19600</v>
      </c>
      <c r="H56" s="6">
        <v>685</v>
      </c>
      <c r="I56" s="25">
        <f t="shared" si="4"/>
        <v>19.350364963503651</v>
      </c>
      <c r="J56" s="6">
        <v>86</v>
      </c>
      <c r="K56" s="25">
        <f t="shared" si="5"/>
        <v>154.12790697674419</v>
      </c>
      <c r="L56" s="16">
        <v>45</v>
      </c>
      <c r="M56" s="25">
        <f t="shared" si="6"/>
        <v>294.55555555555554</v>
      </c>
      <c r="N56" s="16">
        <v>16</v>
      </c>
      <c r="O56" s="69">
        <f t="shared" si="2"/>
        <v>2643.0625</v>
      </c>
      <c r="P56" s="25">
        <f t="shared" si="7"/>
        <v>828.4375</v>
      </c>
    </row>
    <row r="57" spans="1:16" customFormat="1">
      <c r="A57" s="1"/>
      <c r="B57" s="17">
        <v>14</v>
      </c>
      <c r="C57" s="27">
        <v>55142</v>
      </c>
      <c r="D57" s="71">
        <v>8747</v>
      </c>
      <c r="E57" s="33">
        <f t="shared" si="3"/>
        <v>46395</v>
      </c>
      <c r="F57" s="42">
        <f t="shared" si="1"/>
        <v>5.3041042643191956</v>
      </c>
      <c r="G57" s="6">
        <v>15951</v>
      </c>
      <c r="H57" s="6">
        <v>608</v>
      </c>
      <c r="I57" s="25">
        <f t="shared" si="4"/>
        <v>14.386513157894736</v>
      </c>
      <c r="J57" s="6">
        <v>101</v>
      </c>
      <c r="K57" s="25">
        <f t="shared" si="5"/>
        <v>86.603960396039611</v>
      </c>
      <c r="L57" s="16">
        <v>32</v>
      </c>
      <c r="M57" s="25">
        <f t="shared" si="6"/>
        <v>273.34375</v>
      </c>
      <c r="N57" s="16">
        <v>17</v>
      </c>
      <c r="O57" s="69">
        <f t="shared" si="2"/>
        <v>3243.6470588235293</v>
      </c>
      <c r="P57" s="25">
        <f t="shared" si="7"/>
        <v>514.52941176470586</v>
      </c>
    </row>
    <row r="58" spans="1:16" customFormat="1">
      <c r="A58" s="1"/>
      <c r="B58" s="17">
        <v>15</v>
      </c>
      <c r="C58" s="27">
        <v>28399</v>
      </c>
      <c r="D58" s="71">
        <v>13577</v>
      </c>
      <c r="E58" s="33">
        <f t="shared" si="3"/>
        <v>14822</v>
      </c>
      <c r="F58" s="42">
        <f t="shared" si="1"/>
        <v>1.0916991971716874</v>
      </c>
      <c r="G58" s="6">
        <v>15392</v>
      </c>
      <c r="H58" s="6">
        <v>594</v>
      </c>
      <c r="I58" s="25">
        <f t="shared" si="4"/>
        <v>22.856902356902356</v>
      </c>
      <c r="J58" s="6">
        <v>101</v>
      </c>
      <c r="K58" s="25">
        <f t="shared" si="5"/>
        <v>134.42574257425741</v>
      </c>
      <c r="L58" s="16">
        <v>48</v>
      </c>
      <c r="M58" s="25">
        <f t="shared" si="6"/>
        <v>282.85416666666669</v>
      </c>
      <c r="N58" s="16">
        <v>22</v>
      </c>
      <c r="O58" s="69">
        <f t="shared" si="2"/>
        <v>1290.8636363636363</v>
      </c>
      <c r="P58" s="25">
        <f t="shared" si="7"/>
        <v>617.13636363636363</v>
      </c>
    </row>
    <row r="59" spans="1:16" customFormat="1">
      <c r="A59" s="1"/>
      <c r="B59" s="17">
        <v>16</v>
      </c>
      <c r="C59" s="27">
        <v>32875</v>
      </c>
      <c r="D59" s="71">
        <v>8138</v>
      </c>
      <c r="E59" s="33">
        <f t="shared" si="3"/>
        <v>24737</v>
      </c>
      <c r="F59" s="42">
        <f t="shared" si="1"/>
        <v>3.0396903416072747</v>
      </c>
      <c r="G59" s="6">
        <v>15180</v>
      </c>
      <c r="H59" s="6">
        <v>612</v>
      </c>
      <c r="I59" s="25">
        <f t="shared" si="4"/>
        <v>13.297385620915033</v>
      </c>
      <c r="J59" s="6">
        <v>94</v>
      </c>
      <c r="K59" s="25">
        <f t="shared" si="5"/>
        <v>86.574468085106389</v>
      </c>
      <c r="L59" s="16">
        <v>44</v>
      </c>
      <c r="M59" s="25">
        <f t="shared" si="6"/>
        <v>184.95454545454547</v>
      </c>
      <c r="N59" s="16">
        <v>18</v>
      </c>
      <c r="O59" s="69">
        <f t="shared" si="2"/>
        <v>1826.3888888888889</v>
      </c>
      <c r="P59" s="25">
        <f t="shared" si="7"/>
        <v>452.11111111111109</v>
      </c>
    </row>
    <row r="60" spans="1:16" customFormat="1">
      <c r="A60" s="1"/>
      <c r="B60" s="17">
        <v>17</v>
      </c>
      <c r="C60" s="27">
        <v>42449</v>
      </c>
      <c r="D60" s="71">
        <v>8350</v>
      </c>
      <c r="E60" s="33">
        <f t="shared" si="3"/>
        <v>34099</v>
      </c>
      <c r="F60" s="42">
        <f t="shared" si="1"/>
        <v>4.0837125748502991</v>
      </c>
      <c r="G60" s="6">
        <v>19533</v>
      </c>
      <c r="H60" s="6">
        <v>730</v>
      </c>
      <c r="I60" s="25">
        <f t="shared" si="4"/>
        <v>11.438356164383562</v>
      </c>
      <c r="J60" s="6">
        <v>108</v>
      </c>
      <c r="K60" s="25">
        <f t="shared" si="5"/>
        <v>77.31481481481481</v>
      </c>
      <c r="L60" s="16">
        <v>31</v>
      </c>
      <c r="M60" s="25">
        <f t="shared" si="6"/>
        <v>269.35483870967744</v>
      </c>
      <c r="N60" s="16">
        <v>17</v>
      </c>
      <c r="O60" s="69">
        <f t="shared" si="2"/>
        <v>2497</v>
      </c>
      <c r="P60" s="25">
        <f t="shared" si="7"/>
        <v>491.1764705882353</v>
      </c>
    </row>
    <row r="61" spans="1:16" customFormat="1">
      <c r="A61" s="1"/>
      <c r="B61" s="17">
        <v>18</v>
      </c>
      <c r="C61" s="27">
        <v>37459</v>
      </c>
      <c r="D61" s="71">
        <v>13698</v>
      </c>
      <c r="E61" s="33">
        <f t="shared" si="3"/>
        <v>23761</v>
      </c>
      <c r="F61" s="42">
        <f t="shared" si="1"/>
        <v>1.7346327931084831</v>
      </c>
      <c r="G61" s="6">
        <v>21375</v>
      </c>
      <c r="H61" s="6">
        <v>668</v>
      </c>
      <c r="I61" s="25">
        <f t="shared" si="4"/>
        <v>20.505988023952096</v>
      </c>
      <c r="J61" s="6">
        <v>95</v>
      </c>
      <c r="K61" s="25">
        <f t="shared" si="5"/>
        <v>144.18947368421053</v>
      </c>
      <c r="L61" s="16">
        <v>40</v>
      </c>
      <c r="M61" s="25">
        <f t="shared" si="6"/>
        <v>342.45</v>
      </c>
      <c r="N61" s="16">
        <v>19</v>
      </c>
      <c r="O61" s="69">
        <f t="shared" si="2"/>
        <v>1971.5263157894738</v>
      </c>
      <c r="P61" s="25">
        <f t="shared" si="7"/>
        <v>720.9473684210526</v>
      </c>
    </row>
    <row r="62" spans="1:16" customFormat="1">
      <c r="A62" s="1"/>
      <c r="B62" s="17">
        <v>19</v>
      </c>
      <c r="C62" s="27">
        <v>33290</v>
      </c>
      <c r="D62" s="71">
        <v>8494</v>
      </c>
      <c r="E62" s="33">
        <f t="shared" si="3"/>
        <v>24796</v>
      </c>
      <c r="F62" s="42">
        <f t="shared" si="1"/>
        <v>2.9192371085472097</v>
      </c>
      <c r="G62" s="6">
        <v>20225</v>
      </c>
      <c r="H62" s="6">
        <v>752</v>
      </c>
      <c r="I62" s="25">
        <f t="shared" si="4"/>
        <v>11.295212765957446</v>
      </c>
      <c r="J62" s="6">
        <v>86</v>
      </c>
      <c r="K62" s="25">
        <f t="shared" si="5"/>
        <v>98.767441860465112</v>
      </c>
      <c r="L62" s="16">
        <v>49</v>
      </c>
      <c r="M62" s="25">
        <f t="shared" si="6"/>
        <v>173.34693877551021</v>
      </c>
      <c r="N62" s="16">
        <v>13</v>
      </c>
      <c r="O62" s="69">
        <f t="shared" si="2"/>
        <v>2560.7692307692309</v>
      </c>
      <c r="P62" s="25">
        <f t="shared" si="7"/>
        <v>653.38461538461536</v>
      </c>
    </row>
    <row r="63" spans="1:16" customFormat="1">
      <c r="A63" s="1"/>
      <c r="B63" s="17">
        <v>20</v>
      </c>
      <c r="C63" s="27">
        <v>50612</v>
      </c>
      <c r="D63" s="71">
        <v>12898</v>
      </c>
      <c r="E63" s="33">
        <f t="shared" si="3"/>
        <v>37714</v>
      </c>
      <c r="F63" s="42">
        <f t="shared" si="1"/>
        <v>2.9240192277872539</v>
      </c>
      <c r="G63" s="6">
        <v>14903</v>
      </c>
      <c r="H63" s="6">
        <v>680</v>
      </c>
      <c r="I63" s="25">
        <f t="shared" si="4"/>
        <v>18.96764705882353</v>
      </c>
      <c r="J63" s="6">
        <v>97</v>
      </c>
      <c r="K63" s="25">
        <f t="shared" si="5"/>
        <v>132.96907216494844</v>
      </c>
      <c r="L63" s="16">
        <v>45</v>
      </c>
      <c r="M63" s="25">
        <f t="shared" si="6"/>
        <v>286.62222222222221</v>
      </c>
      <c r="N63" s="16">
        <v>20</v>
      </c>
      <c r="O63" s="69">
        <f t="shared" si="2"/>
        <v>2530.6</v>
      </c>
      <c r="P63" s="25">
        <f t="shared" si="7"/>
        <v>644.9</v>
      </c>
    </row>
    <row r="64" spans="1:16" customFormat="1">
      <c r="A64" s="1"/>
      <c r="B64" s="17">
        <v>21</v>
      </c>
      <c r="C64" s="27">
        <v>45596</v>
      </c>
      <c r="D64" s="71">
        <v>12129</v>
      </c>
      <c r="E64" s="33">
        <f t="shared" si="3"/>
        <v>33467</v>
      </c>
      <c r="F64" s="42">
        <f t="shared" si="1"/>
        <v>2.7592546788688268</v>
      </c>
      <c r="G64" s="6">
        <v>17533</v>
      </c>
      <c r="H64" s="6">
        <v>658</v>
      </c>
      <c r="I64" s="25">
        <f t="shared" si="4"/>
        <v>18.433130699088146</v>
      </c>
      <c r="J64" s="6">
        <v>118</v>
      </c>
      <c r="K64" s="25">
        <f t="shared" si="5"/>
        <v>102.78813559322033</v>
      </c>
      <c r="L64" s="16">
        <v>32</v>
      </c>
      <c r="M64" s="25">
        <f t="shared" si="6"/>
        <v>379.03125</v>
      </c>
      <c r="N64" s="16">
        <v>19</v>
      </c>
      <c r="O64" s="69">
        <f t="shared" si="2"/>
        <v>2399.7894736842104</v>
      </c>
      <c r="P64" s="25">
        <f t="shared" si="7"/>
        <v>638.36842105263156</v>
      </c>
    </row>
    <row r="65" spans="1:16" customFormat="1">
      <c r="A65" s="1"/>
      <c r="B65" s="17">
        <v>22</v>
      </c>
      <c r="C65" s="27">
        <v>43240</v>
      </c>
      <c r="D65" s="71">
        <v>9633</v>
      </c>
      <c r="E65" s="33">
        <f t="shared" si="3"/>
        <v>33607</v>
      </c>
      <c r="F65" s="42">
        <f t="shared" si="1"/>
        <v>3.4887366344856225</v>
      </c>
      <c r="G65" s="6">
        <v>20465</v>
      </c>
      <c r="H65" s="6">
        <v>658</v>
      </c>
      <c r="I65" s="25">
        <f t="shared" si="4"/>
        <v>14.639817629179332</v>
      </c>
      <c r="J65" s="6">
        <v>101</v>
      </c>
      <c r="K65" s="25">
        <f t="shared" si="5"/>
        <v>95.376237623762378</v>
      </c>
      <c r="L65" s="16">
        <v>39</v>
      </c>
      <c r="M65" s="25">
        <f t="shared" si="6"/>
        <v>247</v>
      </c>
      <c r="N65" s="16">
        <v>20</v>
      </c>
      <c r="O65" s="69">
        <f t="shared" si="2"/>
        <v>2162</v>
      </c>
      <c r="P65" s="25">
        <f t="shared" si="7"/>
        <v>481.65</v>
      </c>
    </row>
    <row r="66" spans="1:16" customFormat="1">
      <c r="A66" s="1"/>
      <c r="B66" s="17">
        <v>23</v>
      </c>
      <c r="C66" s="27">
        <v>38546</v>
      </c>
      <c r="D66" s="71">
        <v>12892</v>
      </c>
      <c r="E66" s="33">
        <f t="shared" si="3"/>
        <v>25654</v>
      </c>
      <c r="F66" s="42">
        <f t="shared" si="1"/>
        <v>1.9899162271175923</v>
      </c>
      <c r="G66" s="6">
        <v>20366</v>
      </c>
      <c r="H66" s="6">
        <v>816</v>
      </c>
      <c r="I66" s="25">
        <f t="shared" si="4"/>
        <v>15.799019607843137</v>
      </c>
      <c r="J66" s="6">
        <v>102</v>
      </c>
      <c r="K66" s="25">
        <f t="shared" si="5"/>
        <v>126.3921568627451</v>
      </c>
      <c r="L66" s="16">
        <v>34</v>
      </c>
      <c r="M66" s="25">
        <f t="shared" si="6"/>
        <v>379.1764705882353</v>
      </c>
      <c r="N66" s="16">
        <v>21</v>
      </c>
      <c r="O66" s="69">
        <f t="shared" si="2"/>
        <v>1835.5238095238096</v>
      </c>
      <c r="P66" s="25">
        <f t="shared" si="7"/>
        <v>613.90476190476193</v>
      </c>
    </row>
    <row r="67" spans="1:16" customFormat="1">
      <c r="A67" s="1"/>
      <c r="B67" s="17">
        <v>24</v>
      </c>
      <c r="C67" s="27">
        <v>41052</v>
      </c>
      <c r="D67" s="71">
        <v>7746</v>
      </c>
      <c r="E67" s="33">
        <f t="shared" si="3"/>
        <v>33306</v>
      </c>
      <c r="F67" s="42">
        <f t="shared" si="1"/>
        <v>4.2997676219984511</v>
      </c>
      <c r="G67" s="6">
        <v>17090</v>
      </c>
      <c r="H67" s="6">
        <v>618</v>
      </c>
      <c r="I67" s="25">
        <f t="shared" si="4"/>
        <v>12.533980582524272</v>
      </c>
      <c r="J67" s="6">
        <v>103</v>
      </c>
      <c r="K67" s="25">
        <f t="shared" si="5"/>
        <v>75.203883495145632</v>
      </c>
      <c r="L67" s="16">
        <v>46</v>
      </c>
      <c r="M67" s="25">
        <f t="shared" si="6"/>
        <v>168.39130434782609</v>
      </c>
      <c r="N67" s="16">
        <v>21</v>
      </c>
      <c r="O67" s="69">
        <f t="shared" si="2"/>
        <v>1954.8571428571429</v>
      </c>
      <c r="P67" s="25">
        <f t="shared" si="7"/>
        <v>368.85714285714283</v>
      </c>
    </row>
    <row r="68" spans="1:16" customFormat="1">
      <c r="A68" s="1"/>
      <c r="B68" s="17">
        <v>25</v>
      </c>
      <c r="C68" s="27">
        <v>40747</v>
      </c>
      <c r="D68" s="71">
        <v>12866</v>
      </c>
      <c r="E68" s="33">
        <f t="shared" si="3"/>
        <v>27881</v>
      </c>
      <c r="F68" s="42">
        <f t="shared" si="1"/>
        <v>2.1670293797606095</v>
      </c>
      <c r="G68" s="6">
        <v>17109</v>
      </c>
      <c r="H68" s="6">
        <v>675</v>
      </c>
      <c r="I68" s="25">
        <f t="shared" si="4"/>
        <v>19.060740740740741</v>
      </c>
      <c r="J68" s="6">
        <v>118</v>
      </c>
      <c r="K68" s="25">
        <f t="shared" si="5"/>
        <v>109.03389830508475</v>
      </c>
      <c r="L68" s="16">
        <v>35</v>
      </c>
      <c r="M68" s="25">
        <f t="shared" si="6"/>
        <v>367.6</v>
      </c>
      <c r="N68" s="16">
        <v>13</v>
      </c>
      <c r="O68" s="69">
        <f t="shared" si="2"/>
        <v>3134.3846153846152</v>
      </c>
      <c r="P68" s="25">
        <f t="shared" si="7"/>
        <v>989.69230769230774</v>
      </c>
    </row>
    <row r="69" spans="1:16" customFormat="1">
      <c r="A69" s="1"/>
      <c r="B69" s="17">
        <v>26</v>
      </c>
      <c r="C69" s="27">
        <v>31348</v>
      </c>
      <c r="D69" s="71">
        <v>8883</v>
      </c>
      <c r="E69" s="33">
        <f t="shared" si="3"/>
        <v>22465</v>
      </c>
      <c r="F69" s="42">
        <f t="shared" si="1"/>
        <v>2.5289879545198692</v>
      </c>
      <c r="G69" s="6">
        <v>16168</v>
      </c>
      <c r="H69" s="6">
        <v>680</v>
      </c>
      <c r="I69" s="25">
        <f t="shared" si="4"/>
        <v>13.063235294117646</v>
      </c>
      <c r="J69" s="6">
        <v>113</v>
      </c>
      <c r="K69" s="25">
        <f t="shared" si="5"/>
        <v>78.610619469026545</v>
      </c>
      <c r="L69" s="16">
        <v>31</v>
      </c>
      <c r="M69" s="25">
        <f t="shared" si="6"/>
        <v>286.54838709677421</v>
      </c>
      <c r="N69" s="16">
        <v>20</v>
      </c>
      <c r="O69" s="69">
        <f t="shared" si="2"/>
        <v>1567.4</v>
      </c>
      <c r="P69" s="25">
        <f t="shared" si="7"/>
        <v>444.15</v>
      </c>
    </row>
    <row r="70" spans="1:16" customFormat="1">
      <c r="A70" s="1"/>
      <c r="B70" s="17">
        <v>27</v>
      </c>
      <c r="C70" s="27">
        <v>40114</v>
      </c>
      <c r="D70" s="71">
        <v>14117</v>
      </c>
      <c r="E70" s="33">
        <f t="shared" si="3"/>
        <v>25997</v>
      </c>
      <c r="F70" s="42">
        <f t="shared" si="1"/>
        <v>1.8415385705178153</v>
      </c>
      <c r="G70" s="6">
        <v>14837</v>
      </c>
      <c r="H70" s="6">
        <v>788</v>
      </c>
      <c r="I70" s="25">
        <f t="shared" si="4"/>
        <v>17.914974619289339</v>
      </c>
      <c r="J70" s="6">
        <v>95</v>
      </c>
      <c r="K70" s="25">
        <f t="shared" si="5"/>
        <v>148.6</v>
      </c>
      <c r="L70" s="16">
        <v>45</v>
      </c>
      <c r="M70" s="25">
        <f t="shared" si="6"/>
        <v>313.71111111111111</v>
      </c>
      <c r="N70" s="16">
        <v>16</v>
      </c>
      <c r="O70" s="69">
        <f t="shared" si="2"/>
        <v>2507.125</v>
      </c>
      <c r="P70" s="25">
        <f t="shared" si="7"/>
        <v>882.3125</v>
      </c>
    </row>
    <row r="71" spans="1:16" customFormat="1">
      <c r="A71" s="1"/>
      <c r="B71" s="17">
        <v>28</v>
      </c>
      <c r="C71" s="27">
        <v>31578</v>
      </c>
      <c r="D71" s="71">
        <v>11336</v>
      </c>
      <c r="E71" s="33">
        <f t="shared" si="3"/>
        <v>20242</v>
      </c>
      <c r="F71" s="42">
        <f t="shared" si="1"/>
        <v>1.7856386732533522</v>
      </c>
      <c r="G71" s="6">
        <v>19796</v>
      </c>
      <c r="H71" s="6">
        <v>614</v>
      </c>
      <c r="I71" s="25">
        <f t="shared" si="4"/>
        <v>18.462540716612377</v>
      </c>
      <c r="J71" s="6">
        <v>93</v>
      </c>
      <c r="K71" s="25">
        <f t="shared" si="5"/>
        <v>121.89247311827957</v>
      </c>
      <c r="L71" s="16">
        <v>51</v>
      </c>
      <c r="M71" s="25">
        <f t="shared" si="6"/>
        <v>222.27450980392157</v>
      </c>
      <c r="N71" s="16">
        <v>19</v>
      </c>
      <c r="O71" s="69">
        <f t="shared" si="2"/>
        <v>1662</v>
      </c>
      <c r="P71" s="25">
        <f t="shared" si="7"/>
        <v>596.63157894736844</v>
      </c>
    </row>
    <row r="72" spans="1:16" customFormat="1">
      <c r="A72" s="1"/>
      <c r="B72" s="17">
        <v>29</v>
      </c>
      <c r="C72" s="27">
        <v>30686</v>
      </c>
      <c r="D72" s="71">
        <v>6854</v>
      </c>
      <c r="E72" s="33">
        <f t="shared" si="3"/>
        <v>23832</v>
      </c>
      <c r="F72" s="42">
        <f t="shared" si="1"/>
        <v>3.4770936679311353</v>
      </c>
      <c r="G72" s="6">
        <v>20803</v>
      </c>
      <c r="H72" s="6">
        <v>685</v>
      </c>
      <c r="I72" s="25">
        <f t="shared" si="4"/>
        <v>10.005839416058395</v>
      </c>
      <c r="J72" s="6">
        <v>94</v>
      </c>
      <c r="K72" s="25">
        <f t="shared" si="5"/>
        <v>72.914893617021278</v>
      </c>
      <c r="L72" s="16">
        <v>51</v>
      </c>
      <c r="M72" s="25">
        <f t="shared" si="6"/>
        <v>134.39215686274511</v>
      </c>
      <c r="N72" s="16">
        <v>16</v>
      </c>
      <c r="O72" s="69">
        <f t="shared" si="2"/>
        <v>1917.875</v>
      </c>
      <c r="P72" s="25">
        <f t="shared" si="7"/>
        <v>428.375</v>
      </c>
    </row>
    <row r="73" spans="1:16" customFormat="1">
      <c r="A73" s="1"/>
      <c r="B73" s="17">
        <v>30</v>
      </c>
      <c r="C73" s="27">
        <v>39323</v>
      </c>
      <c r="D73" s="71">
        <v>9616</v>
      </c>
      <c r="E73" s="33">
        <f>IFERROR(C73-D73,"")</f>
        <v>29707</v>
      </c>
      <c r="F73" s="42">
        <f t="shared" si="1"/>
        <v>3.0893302828618969</v>
      </c>
      <c r="G73" s="6">
        <v>20767</v>
      </c>
      <c r="H73" s="6">
        <v>667</v>
      </c>
      <c r="I73" s="25">
        <f t="shared" si="4"/>
        <v>14.416791604197901</v>
      </c>
      <c r="J73" s="6">
        <v>93</v>
      </c>
      <c r="K73" s="25">
        <f t="shared" si="5"/>
        <v>103.39784946236558</v>
      </c>
      <c r="L73" s="16">
        <v>41</v>
      </c>
      <c r="M73" s="25">
        <f t="shared" si="6"/>
        <v>234.53658536585365</v>
      </c>
      <c r="N73" s="16">
        <v>20</v>
      </c>
      <c r="O73" s="69">
        <f t="shared" si="2"/>
        <v>1966.15</v>
      </c>
      <c r="P73" s="25">
        <f t="shared" si="7"/>
        <v>480.8</v>
      </c>
    </row>
    <row r="74" spans="1:16" customFormat="1">
      <c r="A74" s="1"/>
      <c r="B74" s="17">
        <v>31</v>
      </c>
      <c r="C74" s="27">
        <v>46688</v>
      </c>
      <c r="D74" s="71">
        <v>9072</v>
      </c>
      <c r="E74" s="33">
        <f t="shared" si="0"/>
        <v>37616</v>
      </c>
      <c r="F74" s="42">
        <f t="shared" si="1"/>
        <v>4.1463844797178133</v>
      </c>
      <c r="G74" s="6">
        <v>21225</v>
      </c>
      <c r="H74" s="6">
        <v>660</v>
      </c>
      <c r="I74" s="25">
        <f t="shared" ref="I74:I95" si="8">IFERROR(D74/H74,"")</f>
        <v>13.745454545454546</v>
      </c>
      <c r="J74" s="6">
        <v>122</v>
      </c>
      <c r="K74" s="25">
        <f t="shared" ref="K74:K95" si="9">IFERROR(D74/J74,"")</f>
        <v>74.360655737704917</v>
      </c>
      <c r="L74" s="16">
        <v>39</v>
      </c>
      <c r="M74" s="25">
        <f t="shared" ref="M74:M95" si="10">IFERROR(D74/L74,"")</f>
        <v>232.61538461538461</v>
      </c>
      <c r="N74" s="16">
        <v>15</v>
      </c>
      <c r="O74" s="69">
        <f t="shared" si="2"/>
        <v>3112.5333333333333</v>
      </c>
      <c r="P74" s="25">
        <f t="shared" ref="P74:P95" si="11">IFERROR(D74/N74,"")</f>
        <v>604.79999999999995</v>
      </c>
    </row>
    <row r="75" spans="1:16" customFormat="1">
      <c r="A75" s="1"/>
      <c r="B75" s="17">
        <v>32</v>
      </c>
      <c r="C75" s="27">
        <v>52649</v>
      </c>
      <c r="D75" s="71">
        <v>10168</v>
      </c>
      <c r="E75" s="33">
        <f t="shared" si="0"/>
        <v>42481</v>
      </c>
      <c r="F75" s="42">
        <f t="shared" si="1"/>
        <v>4.1779110936270651</v>
      </c>
      <c r="G75" s="6">
        <v>17136</v>
      </c>
      <c r="H75" s="6">
        <v>655</v>
      </c>
      <c r="I75" s="25">
        <f t="shared" si="8"/>
        <v>15.523664122137404</v>
      </c>
      <c r="J75" s="6">
        <v>89</v>
      </c>
      <c r="K75" s="25">
        <f t="shared" si="9"/>
        <v>114.24719101123596</v>
      </c>
      <c r="L75" s="16">
        <v>33</v>
      </c>
      <c r="M75" s="25">
        <f t="shared" si="10"/>
        <v>308.12121212121212</v>
      </c>
      <c r="N75" s="16">
        <v>22</v>
      </c>
      <c r="O75" s="69">
        <f t="shared" si="2"/>
        <v>2393.1363636363635</v>
      </c>
      <c r="P75" s="25">
        <f t="shared" si="11"/>
        <v>462.18181818181819</v>
      </c>
    </row>
    <row r="76" spans="1:16" customFormat="1">
      <c r="A76" s="1"/>
      <c r="B76" s="17">
        <v>33</v>
      </c>
      <c r="C76" s="27">
        <v>44043</v>
      </c>
      <c r="D76" s="71">
        <v>8780</v>
      </c>
      <c r="E76" s="33">
        <f t="shared" si="0"/>
        <v>35263</v>
      </c>
      <c r="F76" s="42">
        <f t="shared" si="1"/>
        <v>4.0162870159453306</v>
      </c>
      <c r="G76" s="6">
        <v>18225</v>
      </c>
      <c r="H76" s="6">
        <v>734</v>
      </c>
      <c r="I76" s="25">
        <f t="shared" si="8"/>
        <v>11.961852861035423</v>
      </c>
      <c r="J76" s="6">
        <v>99</v>
      </c>
      <c r="K76" s="25">
        <f t="shared" si="9"/>
        <v>88.686868686868692</v>
      </c>
      <c r="L76" s="16">
        <v>47</v>
      </c>
      <c r="M76" s="25">
        <f t="shared" si="10"/>
        <v>186.80851063829786</v>
      </c>
      <c r="N76" s="16">
        <v>17</v>
      </c>
      <c r="O76" s="69">
        <f t="shared" si="2"/>
        <v>2590.7647058823532</v>
      </c>
      <c r="P76" s="25">
        <f t="shared" si="11"/>
        <v>516.47058823529414</v>
      </c>
    </row>
    <row r="77" spans="1:16" customFormat="1">
      <c r="A77" s="1"/>
      <c r="B77" s="17">
        <v>34</v>
      </c>
      <c r="C77" s="27">
        <v>47320</v>
      </c>
      <c r="D77" s="71">
        <v>7131</v>
      </c>
      <c r="E77" s="33">
        <f t="shared" si="0"/>
        <v>40189</v>
      </c>
      <c r="F77" s="42">
        <f t="shared" si="1"/>
        <v>5.6358154536530645</v>
      </c>
      <c r="G77" s="6">
        <v>18425</v>
      </c>
      <c r="H77" s="6">
        <v>683</v>
      </c>
      <c r="I77" s="25">
        <f t="shared" si="8"/>
        <v>10.440702781844802</v>
      </c>
      <c r="J77" s="6">
        <v>84</v>
      </c>
      <c r="K77" s="25">
        <f t="shared" si="9"/>
        <v>84.892857142857139</v>
      </c>
      <c r="L77" s="16">
        <v>44</v>
      </c>
      <c r="M77" s="25">
        <f t="shared" si="10"/>
        <v>162.06818181818181</v>
      </c>
      <c r="N77" s="16">
        <v>13</v>
      </c>
      <c r="O77" s="69">
        <f t="shared" si="2"/>
        <v>3640</v>
      </c>
      <c r="P77" s="25">
        <f t="shared" si="11"/>
        <v>548.53846153846155</v>
      </c>
    </row>
    <row r="78" spans="1:16" customFormat="1">
      <c r="A78" s="1"/>
      <c r="B78" s="17">
        <v>35</v>
      </c>
      <c r="C78" s="27">
        <v>46238</v>
      </c>
      <c r="D78" s="71">
        <v>11629</v>
      </c>
      <c r="E78" s="33">
        <f t="shared" si="0"/>
        <v>34609</v>
      </c>
      <c r="F78" s="42">
        <f t="shared" si="1"/>
        <v>2.976094247140769</v>
      </c>
      <c r="G78" s="6">
        <v>19449</v>
      </c>
      <c r="H78" s="6">
        <v>786</v>
      </c>
      <c r="I78" s="25">
        <f t="shared" si="8"/>
        <v>14.795165394402035</v>
      </c>
      <c r="J78" s="6">
        <v>118</v>
      </c>
      <c r="K78" s="25">
        <f t="shared" si="9"/>
        <v>98.550847457627114</v>
      </c>
      <c r="L78" s="16">
        <v>31</v>
      </c>
      <c r="M78" s="25">
        <f t="shared" si="10"/>
        <v>375.12903225806451</v>
      </c>
      <c r="N78" s="16">
        <v>22</v>
      </c>
      <c r="O78" s="69">
        <f t="shared" si="2"/>
        <v>2101.7272727272725</v>
      </c>
      <c r="P78" s="25">
        <f t="shared" si="11"/>
        <v>528.59090909090912</v>
      </c>
    </row>
    <row r="79" spans="1:16" customFormat="1">
      <c r="A79" s="1"/>
      <c r="B79" s="17">
        <v>36</v>
      </c>
      <c r="C79" s="27">
        <v>32358</v>
      </c>
      <c r="D79" s="71">
        <v>13260</v>
      </c>
      <c r="E79" s="33">
        <f t="shared" si="0"/>
        <v>19098</v>
      </c>
      <c r="F79" s="42">
        <f t="shared" si="1"/>
        <v>1.4402714932126697</v>
      </c>
      <c r="G79" s="6">
        <v>17000</v>
      </c>
      <c r="H79" s="6">
        <v>705</v>
      </c>
      <c r="I79" s="25">
        <f t="shared" si="8"/>
        <v>18.808510638297872</v>
      </c>
      <c r="J79" s="6">
        <v>85</v>
      </c>
      <c r="K79" s="25">
        <f t="shared" si="9"/>
        <v>156</v>
      </c>
      <c r="L79" s="16">
        <v>50</v>
      </c>
      <c r="M79" s="25">
        <f t="shared" si="10"/>
        <v>265.2</v>
      </c>
      <c r="N79" s="16">
        <v>17</v>
      </c>
      <c r="O79" s="69">
        <f t="shared" si="2"/>
        <v>1903.4117647058824</v>
      </c>
      <c r="P79" s="25">
        <f t="shared" si="11"/>
        <v>780</v>
      </c>
    </row>
    <row r="80" spans="1:16" customFormat="1">
      <c r="A80" s="1"/>
      <c r="B80" s="17">
        <v>37</v>
      </c>
      <c r="C80" s="27">
        <v>43060</v>
      </c>
      <c r="D80" s="71">
        <v>8528</v>
      </c>
      <c r="E80" s="33">
        <f t="shared" si="0"/>
        <v>34532</v>
      </c>
      <c r="F80" s="42">
        <f t="shared" si="1"/>
        <v>4.0492495309568479</v>
      </c>
      <c r="G80" s="6">
        <v>20402</v>
      </c>
      <c r="H80" s="6">
        <v>622</v>
      </c>
      <c r="I80" s="25">
        <f t="shared" si="8"/>
        <v>13.710610932475884</v>
      </c>
      <c r="J80" s="6">
        <v>102</v>
      </c>
      <c r="K80" s="25">
        <f t="shared" si="9"/>
        <v>83.607843137254903</v>
      </c>
      <c r="L80" s="16">
        <v>31</v>
      </c>
      <c r="M80" s="25">
        <f t="shared" si="10"/>
        <v>275.09677419354841</v>
      </c>
      <c r="N80" s="16">
        <v>19</v>
      </c>
      <c r="O80" s="69">
        <f t="shared" si="2"/>
        <v>2266.3157894736842</v>
      </c>
      <c r="P80" s="25">
        <f t="shared" si="11"/>
        <v>448.84210526315792</v>
      </c>
    </row>
    <row r="81" spans="1:16" customFormat="1">
      <c r="A81" s="1"/>
      <c r="B81" s="17">
        <v>38</v>
      </c>
      <c r="C81" s="27">
        <v>40792</v>
      </c>
      <c r="D81" s="71">
        <v>11212</v>
      </c>
      <c r="E81" s="33">
        <f t="shared" si="0"/>
        <v>29580</v>
      </c>
      <c r="F81" s="42">
        <f t="shared" si="1"/>
        <v>2.638244737780949</v>
      </c>
      <c r="G81" s="6">
        <v>20174</v>
      </c>
      <c r="H81" s="6">
        <v>643</v>
      </c>
      <c r="I81" s="25">
        <f t="shared" si="8"/>
        <v>17.437013996889579</v>
      </c>
      <c r="J81" s="6">
        <v>105</v>
      </c>
      <c r="K81" s="25">
        <f t="shared" si="9"/>
        <v>106.78095238095239</v>
      </c>
      <c r="L81" s="16">
        <v>34</v>
      </c>
      <c r="M81" s="25">
        <f t="shared" si="10"/>
        <v>329.76470588235293</v>
      </c>
      <c r="N81" s="16">
        <v>14</v>
      </c>
      <c r="O81" s="69">
        <f t="shared" si="2"/>
        <v>2913.7142857142858</v>
      </c>
      <c r="P81" s="25">
        <f t="shared" si="11"/>
        <v>800.85714285714289</v>
      </c>
    </row>
    <row r="82" spans="1:16" customFormat="1">
      <c r="A82" s="1"/>
      <c r="B82" s="17">
        <v>39</v>
      </c>
      <c r="C82" s="27">
        <v>43536</v>
      </c>
      <c r="D82" s="71">
        <v>13868</v>
      </c>
      <c r="E82" s="33">
        <f>IFERROR(C82-D82,"")</f>
        <v>29668</v>
      </c>
      <c r="F82" s="42">
        <f>IFERROR(E82/D82,"")</f>
        <v>2.1393135275454283</v>
      </c>
      <c r="G82" s="6">
        <v>19600</v>
      </c>
      <c r="H82" s="6">
        <v>685</v>
      </c>
      <c r="I82" s="25">
        <f t="shared" si="8"/>
        <v>20.245255474452556</v>
      </c>
      <c r="J82" s="6">
        <v>86</v>
      </c>
      <c r="K82" s="25">
        <f t="shared" si="9"/>
        <v>161.25581395348837</v>
      </c>
      <c r="L82" s="16">
        <v>45</v>
      </c>
      <c r="M82" s="25">
        <f t="shared" si="10"/>
        <v>308.17777777777781</v>
      </c>
      <c r="N82" s="16">
        <v>16</v>
      </c>
      <c r="O82" s="69">
        <f t="shared" si="2"/>
        <v>2721</v>
      </c>
      <c r="P82" s="25">
        <f t="shared" si="11"/>
        <v>866.75</v>
      </c>
    </row>
    <row r="83" spans="1:16" customFormat="1">
      <c r="A83" s="1"/>
      <c r="B83" s="17">
        <v>40</v>
      </c>
      <c r="C83" s="27">
        <v>33376</v>
      </c>
      <c r="D83" s="71">
        <v>14027</v>
      </c>
      <c r="E83" s="33">
        <f t="shared" si="0"/>
        <v>19349</v>
      </c>
      <c r="F83" s="42">
        <f t="shared" si="1"/>
        <v>1.3794111356669281</v>
      </c>
      <c r="G83" s="6">
        <v>15951</v>
      </c>
      <c r="H83" s="6">
        <v>608</v>
      </c>
      <c r="I83" s="25">
        <f t="shared" si="8"/>
        <v>23.070723684210527</v>
      </c>
      <c r="J83" s="6">
        <v>101</v>
      </c>
      <c r="K83" s="25">
        <f t="shared" si="9"/>
        <v>138.88118811881188</v>
      </c>
      <c r="L83" s="16">
        <v>32</v>
      </c>
      <c r="M83" s="25">
        <f t="shared" si="10"/>
        <v>438.34375</v>
      </c>
      <c r="N83" s="16">
        <v>17</v>
      </c>
      <c r="O83" s="69">
        <f t="shared" si="2"/>
        <v>1963.2941176470588</v>
      </c>
      <c r="P83" s="25">
        <f t="shared" si="11"/>
        <v>825.11764705882354</v>
      </c>
    </row>
    <row r="84" spans="1:16" customFormat="1">
      <c r="A84" s="1"/>
      <c r="B84" s="17">
        <v>41</v>
      </c>
      <c r="C84" s="27">
        <v>35087</v>
      </c>
      <c r="D84" s="71">
        <v>8039</v>
      </c>
      <c r="E84" s="33">
        <f t="shared" si="0"/>
        <v>27048</v>
      </c>
      <c r="F84" s="42">
        <f t="shared" si="1"/>
        <v>3.364597586764523</v>
      </c>
      <c r="G84" s="6">
        <v>15392</v>
      </c>
      <c r="H84" s="6">
        <v>594</v>
      </c>
      <c r="I84" s="25">
        <f t="shared" si="8"/>
        <v>13.533670033670033</v>
      </c>
      <c r="J84" s="6">
        <v>101</v>
      </c>
      <c r="K84" s="25">
        <f t="shared" si="9"/>
        <v>79.594059405940598</v>
      </c>
      <c r="L84" s="16">
        <v>48</v>
      </c>
      <c r="M84" s="25">
        <f t="shared" si="10"/>
        <v>167.47916666666666</v>
      </c>
      <c r="N84" s="16">
        <v>22</v>
      </c>
      <c r="O84" s="69">
        <f t="shared" si="2"/>
        <v>1594.8636363636363</v>
      </c>
      <c r="P84" s="25">
        <f t="shared" si="11"/>
        <v>365.40909090909093</v>
      </c>
    </row>
    <row r="85" spans="1:16" customFormat="1">
      <c r="A85" s="1"/>
      <c r="B85" s="17">
        <v>42</v>
      </c>
      <c r="C85" s="27">
        <v>31690</v>
      </c>
      <c r="D85" s="71">
        <v>8257</v>
      </c>
      <c r="E85" s="33">
        <f t="shared" si="0"/>
        <v>23433</v>
      </c>
      <c r="F85" s="42">
        <f t="shared" si="1"/>
        <v>2.8379556739735983</v>
      </c>
      <c r="G85" s="6">
        <v>15180</v>
      </c>
      <c r="H85" s="6">
        <v>612</v>
      </c>
      <c r="I85" s="25">
        <f t="shared" si="8"/>
        <v>13.491830065359476</v>
      </c>
      <c r="J85" s="6">
        <v>94</v>
      </c>
      <c r="K85" s="25">
        <f t="shared" si="9"/>
        <v>87.840425531914889</v>
      </c>
      <c r="L85" s="16">
        <v>44</v>
      </c>
      <c r="M85" s="25">
        <f t="shared" si="10"/>
        <v>187.65909090909091</v>
      </c>
      <c r="N85" s="16">
        <v>18</v>
      </c>
      <c r="O85" s="69">
        <f t="shared" si="2"/>
        <v>1760.5555555555557</v>
      </c>
      <c r="P85" s="25">
        <f t="shared" si="11"/>
        <v>458.72222222222223</v>
      </c>
    </row>
    <row r="86" spans="1:16" customFormat="1">
      <c r="A86" s="1"/>
      <c r="B86" s="17">
        <v>43</v>
      </c>
      <c r="C86" s="27">
        <v>51502</v>
      </c>
      <c r="D86" s="71">
        <v>11435</v>
      </c>
      <c r="E86" s="33">
        <f t="shared" si="0"/>
        <v>40067</v>
      </c>
      <c r="F86" s="42">
        <f t="shared" si="1"/>
        <v>3.5038915609969394</v>
      </c>
      <c r="G86" s="6">
        <v>19533</v>
      </c>
      <c r="H86" s="6">
        <v>730</v>
      </c>
      <c r="I86" s="25">
        <f t="shared" si="8"/>
        <v>15.664383561643836</v>
      </c>
      <c r="J86" s="6">
        <v>108</v>
      </c>
      <c r="K86" s="25">
        <f t="shared" si="9"/>
        <v>105.87962962962963</v>
      </c>
      <c r="L86" s="16">
        <v>31</v>
      </c>
      <c r="M86" s="25">
        <f t="shared" si="10"/>
        <v>368.87096774193549</v>
      </c>
      <c r="N86" s="16">
        <v>17</v>
      </c>
      <c r="O86" s="69">
        <f t="shared" si="2"/>
        <v>3029.5294117647059</v>
      </c>
      <c r="P86" s="25">
        <f t="shared" si="11"/>
        <v>672.64705882352939</v>
      </c>
    </row>
    <row r="87" spans="1:16" customFormat="1">
      <c r="A87" s="1"/>
      <c r="B87" s="17">
        <v>44</v>
      </c>
      <c r="C87" s="27">
        <v>27588</v>
      </c>
      <c r="D87" s="71">
        <v>10663</v>
      </c>
      <c r="E87" s="33">
        <f t="shared" si="0"/>
        <v>16925</v>
      </c>
      <c r="F87" s="42">
        <f t="shared" si="1"/>
        <v>1.5872643721279189</v>
      </c>
      <c r="G87" s="6">
        <v>21375</v>
      </c>
      <c r="H87" s="6">
        <v>668</v>
      </c>
      <c r="I87" s="25">
        <f t="shared" si="8"/>
        <v>15.962574850299401</v>
      </c>
      <c r="J87" s="6">
        <v>95</v>
      </c>
      <c r="K87" s="25">
        <f t="shared" si="9"/>
        <v>112.2421052631579</v>
      </c>
      <c r="L87" s="16">
        <v>40</v>
      </c>
      <c r="M87" s="25">
        <f t="shared" si="10"/>
        <v>266.57499999999999</v>
      </c>
      <c r="N87" s="16">
        <v>19</v>
      </c>
      <c r="O87" s="69">
        <f t="shared" si="2"/>
        <v>1452</v>
      </c>
      <c r="P87" s="25">
        <f t="shared" si="11"/>
        <v>561.21052631578948</v>
      </c>
    </row>
    <row r="88" spans="1:16" customFormat="1">
      <c r="A88" s="1"/>
      <c r="B88" s="17">
        <v>45</v>
      </c>
      <c r="C88" s="27">
        <v>36856</v>
      </c>
      <c r="D88" s="71">
        <v>13750</v>
      </c>
      <c r="E88" s="33">
        <f t="shared" si="0"/>
        <v>23106</v>
      </c>
      <c r="F88" s="42">
        <f t="shared" si="1"/>
        <v>1.6804363636363637</v>
      </c>
      <c r="G88" s="6">
        <v>20225</v>
      </c>
      <c r="H88" s="6">
        <v>752</v>
      </c>
      <c r="I88" s="25">
        <f t="shared" si="8"/>
        <v>18.284574468085108</v>
      </c>
      <c r="J88" s="6">
        <v>86</v>
      </c>
      <c r="K88" s="25">
        <f t="shared" si="9"/>
        <v>159.88372093023256</v>
      </c>
      <c r="L88" s="16">
        <v>49</v>
      </c>
      <c r="M88" s="25">
        <f t="shared" si="10"/>
        <v>280.61224489795916</v>
      </c>
      <c r="N88" s="16">
        <v>13</v>
      </c>
      <c r="O88" s="69">
        <f t="shared" si="2"/>
        <v>2835.0769230769229</v>
      </c>
      <c r="P88" s="25">
        <f t="shared" si="11"/>
        <v>1057.6923076923076</v>
      </c>
    </row>
    <row r="89" spans="1:16" customFormat="1">
      <c r="A89" s="1"/>
      <c r="B89" s="17">
        <v>46</v>
      </c>
      <c r="C89" s="27">
        <v>29343</v>
      </c>
      <c r="D89" s="71">
        <v>12668</v>
      </c>
      <c r="E89" s="33">
        <f t="shared" si="0"/>
        <v>16675</v>
      </c>
      <c r="F89" s="42">
        <f t="shared" si="1"/>
        <v>1.3163088095989897</v>
      </c>
      <c r="G89" s="6">
        <v>14903</v>
      </c>
      <c r="H89" s="6">
        <v>680</v>
      </c>
      <c r="I89" s="25">
        <f t="shared" si="8"/>
        <v>18.629411764705882</v>
      </c>
      <c r="J89" s="6">
        <v>97</v>
      </c>
      <c r="K89" s="25">
        <f t="shared" si="9"/>
        <v>130.5979381443299</v>
      </c>
      <c r="L89" s="16">
        <v>45</v>
      </c>
      <c r="M89" s="25">
        <f t="shared" si="10"/>
        <v>281.51111111111112</v>
      </c>
      <c r="N89" s="16">
        <v>20</v>
      </c>
      <c r="O89" s="69">
        <f t="shared" si="2"/>
        <v>1467.15</v>
      </c>
      <c r="P89" s="25">
        <f t="shared" si="11"/>
        <v>633.4</v>
      </c>
    </row>
    <row r="90" spans="1:16" customFormat="1">
      <c r="A90" s="1"/>
      <c r="B90" s="17">
        <v>47</v>
      </c>
      <c r="C90" s="27">
        <v>47677</v>
      </c>
      <c r="D90" s="71">
        <v>12186</v>
      </c>
      <c r="E90" s="33">
        <f t="shared" si="0"/>
        <v>35491</v>
      </c>
      <c r="F90" s="42">
        <f t="shared" si="1"/>
        <v>2.9124405054981124</v>
      </c>
      <c r="G90" s="6">
        <v>17533</v>
      </c>
      <c r="H90" s="6">
        <v>658</v>
      </c>
      <c r="I90" s="25">
        <f t="shared" si="8"/>
        <v>18.519756838905774</v>
      </c>
      <c r="J90" s="6">
        <v>118</v>
      </c>
      <c r="K90" s="25">
        <f t="shared" si="9"/>
        <v>103.27118644067797</v>
      </c>
      <c r="L90" s="16">
        <v>32</v>
      </c>
      <c r="M90" s="25">
        <f t="shared" si="10"/>
        <v>380.8125</v>
      </c>
      <c r="N90" s="16">
        <v>19</v>
      </c>
      <c r="O90" s="69">
        <f t="shared" si="2"/>
        <v>2509.3157894736842</v>
      </c>
      <c r="P90" s="25">
        <f t="shared" si="11"/>
        <v>641.36842105263156</v>
      </c>
    </row>
    <row r="91" spans="1:16" customFormat="1">
      <c r="A91" s="1"/>
      <c r="B91" s="17">
        <v>48</v>
      </c>
      <c r="C91" s="27">
        <v>48461</v>
      </c>
      <c r="D91" s="71">
        <v>7469</v>
      </c>
      <c r="E91" s="33">
        <f t="shared" si="0"/>
        <v>40992</v>
      </c>
      <c r="F91" s="42">
        <f t="shared" si="1"/>
        <v>5.4882849109653229</v>
      </c>
      <c r="G91" s="6">
        <v>20465</v>
      </c>
      <c r="H91" s="6">
        <v>658</v>
      </c>
      <c r="I91" s="25">
        <f t="shared" si="8"/>
        <v>11.351063829787234</v>
      </c>
      <c r="J91" s="6">
        <v>101</v>
      </c>
      <c r="K91" s="25">
        <f t="shared" si="9"/>
        <v>73.950495049504951</v>
      </c>
      <c r="L91" s="16">
        <v>39</v>
      </c>
      <c r="M91" s="25">
        <f t="shared" si="10"/>
        <v>191.51282051282053</v>
      </c>
      <c r="N91" s="16">
        <v>20</v>
      </c>
      <c r="O91" s="69">
        <f t="shared" si="2"/>
        <v>2423.0500000000002</v>
      </c>
      <c r="P91" s="25">
        <f t="shared" si="11"/>
        <v>373.45</v>
      </c>
    </row>
    <row r="92" spans="1:16" customFormat="1">
      <c r="A92" s="1"/>
      <c r="B92" s="17">
        <v>49</v>
      </c>
      <c r="C92" s="27">
        <v>42943</v>
      </c>
      <c r="D92" s="71">
        <v>13387</v>
      </c>
      <c r="E92" s="33">
        <f t="shared" si="0"/>
        <v>29556</v>
      </c>
      <c r="F92" s="42">
        <f t="shared" si="1"/>
        <v>2.207813550459401</v>
      </c>
      <c r="G92" s="6">
        <v>20366</v>
      </c>
      <c r="H92" s="6">
        <v>816</v>
      </c>
      <c r="I92" s="25">
        <f t="shared" si="8"/>
        <v>16.405637254901961</v>
      </c>
      <c r="J92" s="6">
        <v>102</v>
      </c>
      <c r="K92" s="25">
        <f t="shared" si="9"/>
        <v>131.24509803921569</v>
      </c>
      <c r="L92" s="16">
        <v>34</v>
      </c>
      <c r="M92" s="25">
        <f t="shared" si="10"/>
        <v>393.73529411764707</v>
      </c>
      <c r="N92" s="16">
        <v>21</v>
      </c>
      <c r="O92" s="69">
        <f t="shared" si="2"/>
        <v>2044.9047619047619</v>
      </c>
      <c r="P92" s="25">
        <f t="shared" si="11"/>
        <v>637.47619047619048</v>
      </c>
    </row>
    <row r="93" spans="1:16" customFormat="1">
      <c r="A93" s="1"/>
      <c r="B93" s="17">
        <v>50</v>
      </c>
      <c r="C93" s="27">
        <v>49940</v>
      </c>
      <c r="D93" s="71">
        <v>13705</v>
      </c>
      <c r="E93" s="33">
        <f t="shared" si="0"/>
        <v>36235</v>
      </c>
      <c r="F93" s="42">
        <f t="shared" si="1"/>
        <v>2.6439255746078074</v>
      </c>
      <c r="G93" s="6">
        <v>17090</v>
      </c>
      <c r="H93" s="6">
        <v>618</v>
      </c>
      <c r="I93" s="25">
        <f t="shared" si="8"/>
        <v>22.176375404530745</v>
      </c>
      <c r="J93" s="6">
        <v>103</v>
      </c>
      <c r="K93" s="25">
        <f t="shared" si="9"/>
        <v>133.05825242718447</v>
      </c>
      <c r="L93" s="16">
        <v>46</v>
      </c>
      <c r="M93" s="25">
        <f t="shared" si="10"/>
        <v>297.93478260869563</v>
      </c>
      <c r="N93" s="16">
        <v>21</v>
      </c>
      <c r="O93" s="69">
        <f t="shared" si="2"/>
        <v>2378.0952380952381</v>
      </c>
      <c r="P93" s="25">
        <f t="shared" si="11"/>
        <v>652.61904761904759</v>
      </c>
    </row>
    <row r="94" spans="1:16" customFormat="1">
      <c r="A94" s="1"/>
      <c r="B94" s="17">
        <v>51</v>
      </c>
      <c r="C94" s="27">
        <v>49397</v>
      </c>
      <c r="D94" s="71">
        <v>10114</v>
      </c>
      <c r="E94" s="33">
        <f t="shared" si="0"/>
        <v>39283</v>
      </c>
      <c r="F94" s="42">
        <f t="shared" si="1"/>
        <v>3.8840221475182917</v>
      </c>
      <c r="G94" s="6">
        <v>17109</v>
      </c>
      <c r="H94" s="6">
        <v>675</v>
      </c>
      <c r="I94" s="25">
        <f t="shared" si="8"/>
        <v>14.983703703703704</v>
      </c>
      <c r="J94" s="6">
        <v>118</v>
      </c>
      <c r="K94" s="25">
        <f t="shared" si="9"/>
        <v>85.711864406779668</v>
      </c>
      <c r="L94" s="16">
        <v>35</v>
      </c>
      <c r="M94" s="25">
        <f t="shared" si="10"/>
        <v>288.97142857142859</v>
      </c>
      <c r="N94" s="16">
        <v>13</v>
      </c>
      <c r="O94" s="69">
        <f t="shared" si="2"/>
        <v>3799.7692307692309</v>
      </c>
      <c r="P94" s="25">
        <f t="shared" si="11"/>
        <v>778</v>
      </c>
    </row>
    <row r="95" spans="1:16" customFormat="1" ht="17" thickBot="1">
      <c r="A95" s="1"/>
      <c r="B95" s="21">
        <v>52</v>
      </c>
      <c r="C95" s="28">
        <v>56058</v>
      </c>
      <c r="D95" s="72">
        <v>14238</v>
      </c>
      <c r="E95" s="34">
        <f t="shared" si="0"/>
        <v>41820</v>
      </c>
      <c r="F95" s="43">
        <f t="shared" si="1"/>
        <v>2.9372102823430257</v>
      </c>
      <c r="G95" s="22">
        <v>17986</v>
      </c>
      <c r="H95" s="22">
        <v>711</v>
      </c>
      <c r="I95" s="26">
        <f t="shared" si="8"/>
        <v>20.025316455696203</v>
      </c>
      <c r="J95" s="22">
        <v>111</v>
      </c>
      <c r="K95" s="26">
        <f t="shared" si="9"/>
        <v>128.27027027027026</v>
      </c>
      <c r="L95" s="23">
        <v>44</v>
      </c>
      <c r="M95" s="26">
        <f t="shared" si="10"/>
        <v>323.59090909090907</v>
      </c>
      <c r="N95" s="23">
        <v>17</v>
      </c>
      <c r="O95" s="70">
        <f t="shared" si="2"/>
        <v>3297.5294117647059</v>
      </c>
      <c r="P95" s="26">
        <f t="shared" si="11"/>
        <v>837.52941176470586</v>
      </c>
    </row>
    <row r="96" spans="1:16" customFormat="1" ht="24" customHeight="1">
      <c r="A96" s="1"/>
      <c r="B96" s="5"/>
      <c r="D96" s="5"/>
      <c r="E96" s="5"/>
      <c r="G96" s="5"/>
      <c r="H96" s="5"/>
      <c r="I96" s="5"/>
      <c r="J96" s="5"/>
      <c r="K96" s="5"/>
      <c r="L96" s="5"/>
      <c r="M96" s="5"/>
      <c r="O96" s="5"/>
      <c r="P96" s="5"/>
    </row>
    <row r="97" spans="1:16" ht="31" customHeight="1">
      <c r="B97" s="30" t="s">
        <v>23</v>
      </c>
      <c r="D97" s="7" t="s">
        <v>12</v>
      </c>
      <c r="E97" s="7"/>
    </row>
    <row r="98" spans="1:16" customFormat="1" ht="50" customHeight="1">
      <c r="A98" s="1"/>
      <c r="B98" s="5"/>
      <c r="C98" s="15" t="s">
        <v>11</v>
      </c>
      <c r="D98" s="15" t="s">
        <v>9</v>
      </c>
      <c r="E98" s="15" t="s">
        <v>21</v>
      </c>
      <c r="F98" s="29" t="s">
        <v>30</v>
      </c>
      <c r="G98" s="15" t="s">
        <v>8</v>
      </c>
      <c r="H98" s="15" t="s">
        <v>28</v>
      </c>
      <c r="I98" s="29" t="s">
        <v>15</v>
      </c>
      <c r="J98" s="15" t="s">
        <v>6</v>
      </c>
      <c r="K98" s="29" t="s">
        <v>16</v>
      </c>
      <c r="L98" s="15" t="s">
        <v>7</v>
      </c>
      <c r="M98" s="29" t="s">
        <v>17</v>
      </c>
      <c r="N98" s="15" t="s">
        <v>24</v>
      </c>
      <c r="O98" s="29" t="s">
        <v>31</v>
      </c>
      <c r="P98" s="29" t="s">
        <v>27</v>
      </c>
    </row>
    <row r="99" spans="1:16" s="4" customFormat="1" ht="36" customHeight="1">
      <c r="A99" s="3"/>
      <c r="B99" s="18" t="s">
        <v>0</v>
      </c>
      <c r="C99" s="31">
        <f>SUM(C44:C95)</f>
        <v>2139888</v>
      </c>
      <c r="D99" s="32">
        <f>SUM(D44:D95)</f>
        <v>555025</v>
      </c>
      <c r="E99" s="32">
        <f>SUM(E44:E95)</f>
        <v>1584863</v>
      </c>
      <c r="F99" s="44">
        <f>IFERROR(AVERAGE(F44:F95),"")</f>
        <v>3.0752930486291401</v>
      </c>
      <c r="G99" s="19">
        <f>SUM(G44:G95)</f>
        <v>959696</v>
      </c>
      <c r="H99" s="19">
        <f>SUM(H44:H95)</f>
        <v>35337</v>
      </c>
      <c r="I99" s="35">
        <f>IFERROR(AVERAGE(I44:I95),"")</f>
        <v>15.770396723339527</v>
      </c>
      <c r="J99" s="19">
        <f>SUM(J44:J95)</f>
        <v>5232</v>
      </c>
      <c r="K99" s="35">
        <f>IFERROR(AVERAGE(K44:K95),"")</f>
        <v>107.52309418517933</v>
      </c>
      <c r="L99" s="19">
        <f>SUM(L44:L95)</f>
        <v>2062</v>
      </c>
      <c r="M99" s="35">
        <f>IFERROR(AVERAGE(M44:M95),"")</f>
        <v>277.77371849421138</v>
      </c>
      <c r="N99" s="19">
        <f>SUM(N44:N95)</f>
        <v>937</v>
      </c>
      <c r="O99" s="35">
        <f>IFERROR(AVERAGE(O44:O95),"")</f>
        <v>2345.1607657801405</v>
      </c>
      <c r="P99" s="35">
        <f>IFERROR(AVERAGE(P44:P95),"")</f>
        <v>608.08067188973212</v>
      </c>
    </row>
    <row r="100" spans="1:16" s="4" customFormat="1" ht="36" customHeight="1">
      <c r="A100" s="3"/>
      <c r="B100" s="18" t="s">
        <v>1</v>
      </c>
      <c r="C100" s="38">
        <v>850000</v>
      </c>
      <c r="D100" s="38">
        <v>450000</v>
      </c>
      <c r="E100" s="38">
        <v>350000</v>
      </c>
      <c r="F100" s="45">
        <v>5</v>
      </c>
      <c r="G100" s="8">
        <v>500000</v>
      </c>
      <c r="H100" s="9">
        <v>18500</v>
      </c>
      <c r="I100" s="36">
        <v>17.5</v>
      </c>
      <c r="J100" s="8">
        <v>3100</v>
      </c>
      <c r="K100" s="36">
        <v>131</v>
      </c>
      <c r="L100" s="8">
        <v>1100</v>
      </c>
      <c r="M100" s="36">
        <v>290</v>
      </c>
      <c r="N100" s="8">
        <v>450</v>
      </c>
      <c r="O100" s="36">
        <v>1850</v>
      </c>
      <c r="P100" s="36">
        <v>800</v>
      </c>
    </row>
    <row r="101" spans="1:16" s="4" customFormat="1" ht="36" customHeight="1">
      <c r="A101" s="3"/>
      <c r="B101" s="18" t="s">
        <v>2</v>
      </c>
      <c r="C101" s="20">
        <f t="shared" ref="C101:P101" si="12">IFERROR(C99/C100,"")</f>
        <v>2.5175152941176471</v>
      </c>
      <c r="D101" s="20">
        <f t="shared" si="12"/>
        <v>1.2333888888888889</v>
      </c>
      <c r="E101" s="20">
        <f t="shared" si="12"/>
        <v>4.5281799999999999</v>
      </c>
      <c r="F101" s="20">
        <f t="shared" si="12"/>
        <v>0.61505860972582804</v>
      </c>
      <c r="G101" s="20">
        <f t="shared" si="12"/>
        <v>1.919392</v>
      </c>
      <c r="H101" s="20">
        <f t="shared" si="12"/>
        <v>1.9101081081081082</v>
      </c>
      <c r="I101" s="20">
        <f t="shared" si="12"/>
        <v>0.90116552704797293</v>
      </c>
      <c r="J101" s="20">
        <f t="shared" si="12"/>
        <v>1.687741935483871</v>
      </c>
      <c r="K101" s="20">
        <f t="shared" si="12"/>
        <v>0.82078697851281934</v>
      </c>
      <c r="L101" s="20">
        <f t="shared" si="12"/>
        <v>1.8745454545454545</v>
      </c>
      <c r="M101" s="20">
        <f t="shared" si="12"/>
        <v>0.95784040860072894</v>
      </c>
      <c r="N101" s="20">
        <f t="shared" si="12"/>
        <v>2.0822222222222222</v>
      </c>
      <c r="O101" s="20">
        <f t="shared" si="12"/>
        <v>1.2676544679892652</v>
      </c>
      <c r="P101" s="20">
        <f t="shared" si="12"/>
        <v>0.76010083986216515</v>
      </c>
    </row>
    <row r="102" spans="1:16" customFormat="1" ht="24" customHeight="1">
      <c r="A102" s="1"/>
      <c r="B102" s="5"/>
      <c r="D102" s="5"/>
      <c r="E102" s="5"/>
      <c r="G102" s="5"/>
      <c r="H102" s="5"/>
      <c r="I102" s="5"/>
      <c r="J102" s="5"/>
      <c r="K102" s="5"/>
      <c r="L102" s="5"/>
      <c r="M102" s="5"/>
      <c r="O102" s="5"/>
      <c r="P102" s="5"/>
    </row>
    <row r="103" spans="1:16" ht="31" customHeight="1">
      <c r="B103" s="30" t="s">
        <v>41</v>
      </c>
      <c r="E103" s="7"/>
    </row>
    <row r="104" spans="1:16" ht="35" customHeight="1">
      <c r="B104" s="15" t="s">
        <v>42</v>
      </c>
      <c r="C104" s="15" t="s">
        <v>43</v>
      </c>
      <c r="D104" s="15" t="s">
        <v>44</v>
      </c>
      <c r="E104" s="81"/>
      <c r="F104" s="81"/>
      <c r="G104" s="81"/>
      <c r="H104" s="81"/>
      <c r="I104" s="81"/>
      <c r="J104" s="81"/>
      <c r="K104" s="81"/>
      <c r="L104" s="81"/>
      <c r="M104" s="81"/>
      <c r="N104" s="81"/>
      <c r="O104" s="81"/>
      <c r="P104" s="81"/>
    </row>
    <row r="105" spans="1:16" ht="35" customHeight="1">
      <c r="B105" s="83" t="s">
        <v>53</v>
      </c>
      <c r="C105" s="82">
        <v>451</v>
      </c>
      <c r="D105" s="82">
        <v>813</v>
      </c>
      <c r="E105" s="81"/>
      <c r="F105" s="81"/>
      <c r="G105" s="81"/>
      <c r="H105" s="81"/>
      <c r="I105" s="81"/>
      <c r="J105" s="81"/>
      <c r="K105" s="81"/>
      <c r="L105" s="81"/>
      <c r="M105" s="81"/>
      <c r="N105" s="81"/>
      <c r="O105" s="81"/>
      <c r="P105" s="81"/>
    </row>
    <row r="106" spans="1:16" ht="35" customHeight="1">
      <c r="B106" s="83" t="s">
        <v>54</v>
      </c>
      <c r="C106" s="82">
        <v>711</v>
      </c>
      <c r="D106" s="82">
        <v>2541</v>
      </c>
      <c r="E106" s="81"/>
      <c r="F106" s="81"/>
      <c r="G106" s="81"/>
      <c r="H106" s="81"/>
      <c r="I106" s="81"/>
      <c r="J106" s="81"/>
      <c r="K106" s="81"/>
      <c r="L106" s="81"/>
      <c r="M106" s="81"/>
      <c r="N106" s="81"/>
      <c r="O106" s="81"/>
      <c r="P106" s="81"/>
    </row>
    <row r="107" spans="1:16" ht="35" customHeight="1">
      <c r="B107" s="83" t="s">
        <v>55</v>
      </c>
      <c r="C107" s="82">
        <v>615</v>
      </c>
      <c r="D107" s="82">
        <v>3577</v>
      </c>
      <c r="E107" s="81"/>
      <c r="F107" s="81"/>
      <c r="G107" s="81"/>
      <c r="H107" s="81"/>
      <c r="I107" s="81"/>
      <c r="J107" s="81"/>
      <c r="K107" s="81"/>
      <c r="L107" s="81"/>
      <c r="M107" s="81"/>
      <c r="N107" s="81"/>
      <c r="O107" s="81"/>
      <c r="P107" s="81"/>
    </row>
    <row r="108" spans="1:16" ht="35" customHeight="1">
      <c r="B108" s="83" t="s">
        <v>56</v>
      </c>
      <c r="C108" s="82">
        <v>475</v>
      </c>
      <c r="D108" s="82">
        <v>1240</v>
      </c>
      <c r="E108" s="81"/>
      <c r="F108" s="81"/>
      <c r="G108" s="81"/>
      <c r="H108" s="81"/>
      <c r="I108" s="81"/>
      <c r="J108" s="81"/>
      <c r="K108" s="81"/>
      <c r="L108" s="81"/>
      <c r="M108" s="81"/>
      <c r="N108" s="81"/>
      <c r="O108" s="81"/>
      <c r="P108" s="81"/>
    </row>
    <row r="109" spans="1:16" ht="35" customHeight="1">
      <c r="B109" s="83" t="s">
        <v>57</v>
      </c>
      <c r="C109" s="82">
        <v>585</v>
      </c>
      <c r="D109" s="82">
        <v>3100</v>
      </c>
      <c r="E109" s="81"/>
      <c r="F109" s="81"/>
      <c r="G109" s="81"/>
      <c r="H109" s="81"/>
      <c r="I109" s="81"/>
      <c r="J109" s="81"/>
      <c r="K109" s="81"/>
      <c r="L109" s="81"/>
      <c r="M109" s="81"/>
      <c r="N109" s="81"/>
      <c r="O109" s="81"/>
      <c r="P109" s="81"/>
    </row>
    <row r="110" spans="1:16" ht="35" customHeight="1">
      <c r="B110" s="83" t="s">
        <v>45</v>
      </c>
      <c r="C110" s="82">
        <v>813</v>
      </c>
      <c r="D110" s="82">
        <v>2800</v>
      </c>
      <c r="E110" s="81"/>
      <c r="F110" s="81"/>
      <c r="G110" s="81"/>
      <c r="H110" s="81"/>
      <c r="I110" s="81"/>
      <c r="J110" s="81"/>
      <c r="K110" s="81"/>
      <c r="L110" s="81"/>
      <c r="M110" s="81"/>
      <c r="N110" s="81"/>
      <c r="O110" s="81"/>
      <c r="P110" s="81"/>
    </row>
    <row r="111" spans="1:16">
      <c r="B111" s="81"/>
      <c r="C111" s="81"/>
      <c r="D111" s="81"/>
      <c r="E111" s="81"/>
      <c r="F111" s="81"/>
      <c r="G111" s="81"/>
      <c r="H111" s="81"/>
      <c r="I111" s="81"/>
      <c r="J111" s="81"/>
      <c r="K111" s="81"/>
      <c r="L111" s="81"/>
      <c r="M111" s="81"/>
      <c r="N111" s="81"/>
      <c r="O111" s="81"/>
      <c r="P111" s="81"/>
    </row>
    <row r="112" spans="1:16" customFormat="1" ht="50" customHeight="1">
      <c r="B112" s="128" t="s">
        <v>4</v>
      </c>
      <c r="C112" s="128"/>
      <c r="D112" s="128"/>
      <c r="E112" s="128"/>
      <c r="F112" s="128"/>
      <c r="G112" s="128"/>
      <c r="H112" s="128"/>
      <c r="I112" s="128"/>
      <c r="J112" s="128"/>
      <c r="K112" s="128"/>
      <c r="L112" s="128"/>
      <c r="M112" s="128"/>
      <c r="N112" s="128"/>
      <c r="O112" s="128"/>
      <c r="P112" s="128"/>
    </row>
  </sheetData>
  <mergeCells count="49">
    <mergeCell ref="E3:H3"/>
    <mergeCell ref="B3:D3"/>
    <mergeCell ref="H5:I5"/>
    <mergeCell ref="B8:D8"/>
    <mergeCell ref="B11:C11"/>
    <mergeCell ref="E6:G6"/>
    <mergeCell ref="E7:G7"/>
    <mergeCell ref="E8:G8"/>
    <mergeCell ref="E11:F11"/>
    <mergeCell ref="O5:P5"/>
    <mergeCell ref="B23:D23"/>
    <mergeCell ref="H9:I9"/>
    <mergeCell ref="K9:L9"/>
    <mergeCell ref="K6:L6"/>
    <mergeCell ref="K7:L7"/>
    <mergeCell ref="K8:L8"/>
    <mergeCell ref="E12:F12"/>
    <mergeCell ref="H6:J6"/>
    <mergeCell ref="H7:J7"/>
    <mergeCell ref="H8:J8"/>
    <mergeCell ref="H10:I10"/>
    <mergeCell ref="H11:I11"/>
    <mergeCell ref="H12:I12"/>
    <mergeCell ref="B6:D6"/>
    <mergeCell ref="B7:D7"/>
    <mergeCell ref="M6:N6"/>
    <mergeCell ref="M7:N7"/>
    <mergeCell ref="M8:N8"/>
    <mergeCell ref="M13:N13"/>
    <mergeCell ref="O10:P10"/>
    <mergeCell ref="O6:P6"/>
    <mergeCell ref="O7:P7"/>
    <mergeCell ref="O9:P9"/>
    <mergeCell ref="B112:P112"/>
    <mergeCell ref="O8:P8"/>
    <mergeCell ref="O13:P13"/>
    <mergeCell ref="E21:J21"/>
    <mergeCell ref="K21:P21"/>
    <mergeCell ref="B38:C38"/>
    <mergeCell ref="B39:C39"/>
    <mergeCell ref="B35:D35"/>
    <mergeCell ref="B34:D34"/>
    <mergeCell ref="B33:D33"/>
    <mergeCell ref="B28:C28"/>
    <mergeCell ref="B29:C29"/>
    <mergeCell ref="B25:D25"/>
    <mergeCell ref="B24:D24"/>
    <mergeCell ref="B12:C12"/>
    <mergeCell ref="H13:I13"/>
  </mergeCells>
  <hyperlinks>
    <hyperlink ref="B112:P112" r:id="rId1" display="CLICK HERE TO CREATE IN SMARTSHEET" xr:uid="{3A9C1A1F-25AF-6C4D-939E-5A9628FC067F}"/>
  </hyperlinks>
  <pageMargins left="0.4" right="0.4" top="0.4" bottom="0.4" header="0" footer="0"/>
  <pageSetup paperSize="3" scale="86" fitToHeight="0" orientation="landscape" horizontalDpi="1200" verticalDpi="1200" r:id="rId2"/>
  <rowBreaks count="2" manualBreakCount="2">
    <brk id="20" min="1" max="15" man="1"/>
    <brk id="96" max="16383" man="1"/>
  </rowBreaks>
  <ignoredErrors>
    <ignoredError sqref="F99 I99 K99 M99 O12 L12:M12"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0ECD2-CBE5-334A-9C70-40BC6D730D3E}">
  <sheetPr>
    <tabColor theme="3" tint="0.79998168889431442"/>
    <pageSetUpPr fitToPage="1"/>
  </sheetPr>
  <dimension ref="A1:IF110"/>
  <sheetViews>
    <sheetView showGridLines="0" zoomScaleNormal="100" workbookViewId="0">
      <selection activeCell="E2" sqref="E2:H2"/>
    </sheetView>
  </sheetViews>
  <sheetFormatPr baseColWidth="10" defaultColWidth="10.83203125" defaultRowHeight="16"/>
  <cols>
    <col min="1" max="1" width="3.33203125" style="1" customWidth="1"/>
    <col min="2" max="16" width="14.83203125" style="1" customWidth="1"/>
    <col min="17" max="17" width="3" style="1" customWidth="1"/>
    <col min="18" max="16384" width="10.83203125" style="1"/>
  </cols>
  <sheetData>
    <row r="1" spans="1:240" s="14" customFormat="1" ht="42" customHeight="1">
      <c r="A1" s="12"/>
      <c r="B1" s="24" t="s">
        <v>22</v>
      </c>
      <c r="C1"/>
      <c r="D1"/>
      <c r="E1"/>
      <c r="F1" s="12"/>
      <c r="G1" s="13"/>
      <c r="H1" s="41" t="s">
        <v>19</v>
      </c>
      <c r="I1"/>
      <c r="J1" s="12"/>
      <c r="K1"/>
      <c r="L1" s="12"/>
      <c r="M1"/>
      <c r="N1"/>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s="14" customFormat="1" ht="42" customHeight="1">
      <c r="A2" s="12"/>
      <c r="B2" s="118" t="s">
        <v>50</v>
      </c>
      <c r="C2" s="119"/>
      <c r="D2" s="120"/>
      <c r="E2" s="115" t="s">
        <v>51</v>
      </c>
      <c r="F2" s="116"/>
      <c r="G2" s="116"/>
      <c r="H2" s="117"/>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 customHeight="1"/>
    <row r="4" spans="1:240" ht="5" customHeight="1">
      <c r="B4" s="46"/>
      <c r="C4" s="46"/>
      <c r="D4" s="46"/>
      <c r="E4" s="47"/>
      <c r="F4" s="47"/>
      <c r="G4" s="47"/>
      <c r="H4" s="108"/>
      <c r="I4" s="108"/>
      <c r="J4" s="48"/>
      <c r="K4" s="49"/>
      <c r="L4" s="49"/>
      <c r="M4" s="60"/>
      <c r="N4" s="60"/>
      <c r="O4" s="85"/>
      <c r="P4" s="85"/>
    </row>
    <row r="5" spans="1:240" ht="10" customHeight="1">
      <c r="B5" s="111"/>
      <c r="C5" s="111"/>
      <c r="D5" s="111"/>
      <c r="E5" s="124"/>
      <c r="F5" s="124"/>
      <c r="G5" s="124"/>
      <c r="H5" s="101"/>
      <c r="I5" s="101"/>
      <c r="J5" s="101"/>
      <c r="K5" s="102"/>
      <c r="L5" s="102"/>
      <c r="M5" s="94"/>
      <c r="N5" s="94"/>
      <c r="O5" s="98"/>
      <c r="P5" s="98"/>
    </row>
    <row r="6" spans="1:240" ht="22" customHeight="1">
      <c r="B6" s="112" t="s">
        <v>5</v>
      </c>
      <c r="C6" s="112"/>
      <c r="D6" s="112"/>
      <c r="E6" s="125" t="s">
        <v>49</v>
      </c>
      <c r="F6" s="125"/>
      <c r="G6" s="125"/>
      <c r="H6" s="106" t="s">
        <v>34</v>
      </c>
      <c r="I6" s="106"/>
      <c r="J6" s="106"/>
      <c r="K6" s="103" t="s">
        <v>29</v>
      </c>
      <c r="L6" s="103"/>
      <c r="M6" s="95" t="s">
        <v>36</v>
      </c>
      <c r="N6" s="95"/>
      <c r="O6" s="99" t="s">
        <v>26</v>
      </c>
      <c r="P6" s="99"/>
    </row>
    <row r="7" spans="1:240" ht="40" customHeight="1">
      <c r="B7" s="121">
        <f>C98</f>
        <v>0</v>
      </c>
      <c r="C7" s="121"/>
      <c r="D7" s="121"/>
      <c r="E7" s="126">
        <f>D98</f>
        <v>0</v>
      </c>
      <c r="F7" s="126"/>
      <c r="G7" s="126"/>
      <c r="H7" s="107">
        <f>E98</f>
        <v>0</v>
      </c>
      <c r="I7" s="107"/>
      <c r="J7" s="107"/>
      <c r="K7" s="104" t="str">
        <f>F98</f>
        <v/>
      </c>
      <c r="L7" s="104"/>
      <c r="M7" s="96">
        <f>H98</f>
        <v>0</v>
      </c>
      <c r="N7" s="96"/>
      <c r="O7" s="84">
        <f>N98</f>
        <v>0</v>
      </c>
      <c r="P7" s="84"/>
    </row>
    <row r="8" spans="1:240" ht="10" customHeight="1">
      <c r="B8" s="40"/>
      <c r="C8" s="40"/>
      <c r="D8" s="40"/>
      <c r="E8" s="37"/>
      <c r="F8" s="37"/>
      <c r="G8" s="37"/>
      <c r="H8" s="101"/>
      <c r="I8" s="101"/>
      <c r="J8" s="39"/>
      <c r="K8" s="102"/>
      <c r="L8" s="102"/>
      <c r="M8" s="59"/>
      <c r="N8" s="59"/>
      <c r="O8" s="98"/>
      <c r="P8" s="98"/>
    </row>
    <row r="9" spans="1:240" ht="7" customHeight="1">
      <c r="B9" s="46"/>
      <c r="C9" s="46"/>
      <c r="D9" s="46"/>
      <c r="E9" s="47"/>
      <c r="F9" s="47"/>
      <c r="G9" s="47"/>
      <c r="H9" s="108"/>
      <c r="I9" s="108"/>
      <c r="J9" s="48"/>
      <c r="K9" s="49"/>
      <c r="L9" s="49"/>
      <c r="M9" s="60"/>
      <c r="N9" s="60"/>
      <c r="O9" s="85"/>
      <c r="P9" s="85"/>
    </row>
    <row r="10" spans="1:240" ht="15" customHeight="1">
      <c r="B10" s="122" t="s">
        <v>1</v>
      </c>
      <c r="C10" s="122"/>
      <c r="D10" s="54" t="s">
        <v>18</v>
      </c>
      <c r="E10" s="127" t="s">
        <v>33</v>
      </c>
      <c r="F10" s="127"/>
      <c r="G10" s="55" t="s">
        <v>18</v>
      </c>
      <c r="H10" s="109" t="s">
        <v>1</v>
      </c>
      <c r="I10" s="109"/>
      <c r="J10" s="56" t="s">
        <v>18</v>
      </c>
      <c r="K10" s="58" t="s">
        <v>1</v>
      </c>
      <c r="L10" s="57" t="s">
        <v>18</v>
      </c>
      <c r="M10" s="61" t="s">
        <v>1</v>
      </c>
      <c r="N10" s="62" t="s">
        <v>18</v>
      </c>
      <c r="O10" s="65" t="s">
        <v>1</v>
      </c>
      <c r="P10" s="66" t="s">
        <v>18</v>
      </c>
    </row>
    <row r="11" spans="1:240" ht="25" customHeight="1">
      <c r="B11" s="123">
        <f>C99</f>
        <v>0</v>
      </c>
      <c r="C11" s="123"/>
      <c r="D11" s="50" t="str">
        <f>IFERROR((B7-B11)/B11,"")</f>
        <v/>
      </c>
      <c r="E11" s="105">
        <f>D99</f>
        <v>0</v>
      </c>
      <c r="F11" s="105"/>
      <c r="G11" s="51" t="str">
        <f>IFERROR((E7-E11)/E11,"")</f>
        <v/>
      </c>
      <c r="H11" s="110">
        <f>E99</f>
        <v>0</v>
      </c>
      <c r="I11" s="110"/>
      <c r="J11" s="52" t="str">
        <f>IFERROR((H7-H11)/H11,"")</f>
        <v/>
      </c>
      <c r="K11" s="53">
        <f>F99</f>
        <v>0</v>
      </c>
      <c r="L11" s="53" t="str">
        <f>F100</f>
        <v/>
      </c>
      <c r="M11" s="63">
        <f>H99</f>
        <v>0</v>
      </c>
      <c r="N11" s="64" t="str">
        <f>H100</f>
        <v/>
      </c>
      <c r="O11" s="67">
        <f>N99</f>
        <v>0</v>
      </c>
      <c r="P11" s="68" t="str">
        <f>N100</f>
        <v/>
      </c>
    </row>
    <row r="12" spans="1:240" ht="10" customHeight="1">
      <c r="B12" s="46"/>
      <c r="C12" s="46"/>
      <c r="D12" s="46"/>
      <c r="E12" s="47"/>
      <c r="F12" s="47"/>
      <c r="G12" s="47"/>
      <c r="H12" s="108"/>
      <c r="I12" s="108"/>
      <c r="J12" s="48"/>
      <c r="K12" s="49"/>
      <c r="L12" s="49"/>
      <c r="M12" s="97"/>
      <c r="N12" s="97"/>
      <c r="O12" s="85"/>
      <c r="P12" s="85"/>
    </row>
    <row r="14" spans="1:240" ht="36" customHeight="1">
      <c r="B14" s="30" t="s">
        <v>46</v>
      </c>
    </row>
    <row r="15" spans="1:240" ht="222" customHeight="1"/>
    <row r="17" spans="2:16" ht="36" customHeight="1">
      <c r="B17" s="30" t="s">
        <v>48</v>
      </c>
    </row>
    <row r="18" spans="2:16" ht="222" customHeight="1"/>
    <row r="19" spans="2:16" ht="10" customHeight="1"/>
    <row r="20" spans="2:16" ht="30" customHeight="1">
      <c r="B20" s="30"/>
      <c r="E20" s="86" t="s">
        <v>39</v>
      </c>
      <c r="F20" s="86"/>
      <c r="G20" s="86"/>
      <c r="H20" s="86"/>
      <c r="I20" s="86"/>
      <c r="J20" s="86"/>
      <c r="K20" s="86" t="s">
        <v>40</v>
      </c>
      <c r="L20" s="86"/>
      <c r="M20" s="86"/>
      <c r="N20" s="86"/>
      <c r="O20" s="86"/>
      <c r="P20" s="86"/>
    </row>
    <row r="21" spans="2:16" ht="5" customHeight="1">
      <c r="B21" s="73"/>
      <c r="C21" s="73"/>
      <c r="D21" s="73"/>
    </row>
    <row r="22" spans="2:16" ht="10" customHeight="1">
      <c r="B22" s="100"/>
      <c r="C22" s="100"/>
      <c r="D22" s="100"/>
    </row>
    <row r="23" spans="2:16" ht="22" customHeight="1">
      <c r="B23" s="114" t="s">
        <v>38</v>
      </c>
      <c r="C23" s="114"/>
      <c r="D23" s="114"/>
    </row>
    <row r="24" spans="2:16" ht="40" customHeight="1">
      <c r="B24" s="113" t="str">
        <f>P98</f>
        <v/>
      </c>
      <c r="C24" s="113"/>
      <c r="D24" s="113"/>
    </row>
    <row r="25" spans="2:16" ht="10" customHeight="1">
      <c r="B25" s="76"/>
      <c r="C25" s="76"/>
      <c r="D25" s="76"/>
    </row>
    <row r="26" spans="2:16" ht="7" customHeight="1">
      <c r="B26" s="73"/>
      <c r="C26" s="73"/>
      <c r="D26" s="73"/>
    </row>
    <row r="27" spans="2:16" ht="15" customHeight="1">
      <c r="B27" s="92" t="s">
        <v>1</v>
      </c>
      <c r="C27" s="92"/>
      <c r="D27" s="74" t="s">
        <v>18</v>
      </c>
    </row>
    <row r="28" spans="2:16" ht="25" customHeight="1">
      <c r="B28" s="93">
        <f>P99</f>
        <v>0</v>
      </c>
      <c r="C28" s="93"/>
      <c r="D28" s="75" t="str">
        <f>IFERROR((B24-B28)/B28,"")</f>
        <v/>
      </c>
    </row>
    <row r="29" spans="2:16" ht="10" customHeight="1">
      <c r="B29" s="73"/>
      <c r="C29" s="73"/>
      <c r="D29" s="73"/>
    </row>
    <row r="31" spans="2:16" ht="5" customHeight="1">
      <c r="B31" s="77"/>
      <c r="C31" s="77"/>
      <c r="D31" s="77"/>
    </row>
    <row r="32" spans="2:16" ht="10" customHeight="1">
      <c r="B32" s="91"/>
      <c r="C32" s="91"/>
      <c r="D32" s="91"/>
    </row>
    <row r="33" spans="1:18" ht="22" customHeight="1">
      <c r="B33" s="90" t="s">
        <v>37</v>
      </c>
      <c r="C33" s="90"/>
      <c r="D33" s="90"/>
    </row>
    <row r="34" spans="1:18" ht="40" customHeight="1">
      <c r="B34" s="89" t="str">
        <f>O98</f>
        <v/>
      </c>
      <c r="C34" s="89"/>
      <c r="D34" s="89"/>
    </row>
    <row r="35" spans="1:18" ht="10" customHeight="1">
      <c r="B35" s="80"/>
      <c r="C35" s="80"/>
      <c r="D35" s="80"/>
    </row>
    <row r="36" spans="1:18" ht="7" customHeight="1">
      <c r="B36" s="77"/>
      <c r="C36" s="77"/>
      <c r="D36" s="77"/>
    </row>
    <row r="37" spans="1:18" ht="15" customHeight="1">
      <c r="B37" s="87" t="s">
        <v>1</v>
      </c>
      <c r="C37" s="87"/>
      <c r="D37" s="78" t="s">
        <v>18</v>
      </c>
    </row>
    <row r="38" spans="1:18" ht="25" customHeight="1">
      <c r="B38" s="88">
        <f>O99</f>
        <v>0</v>
      </c>
      <c r="C38" s="88"/>
      <c r="D38" s="79" t="str">
        <f>IFERROR((B34-B38)/B38,"")</f>
        <v/>
      </c>
    </row>
    <row r="39" spans="1:18" ht="10" customHeight="1">
      <c r="B39" s="77"/>
      <c r="C39" s="77"/>
      <c r="D39" s="77"/>
    </row>
    <row r="41" spans="1:18" ht="31" customHeight="1">
      <c r="B41" s="30" t="s">
        <v>35</v>
      </c>
      <c r="D41" s="7" t="s">
        <v>12</v>
      </c>
      <c r="E41" s="7"/>
    </row>
    <row r="42" spans="1:18" customFormat="1" ht="38" customHeight="1">
      <c r="A42" s="2"/>
      <c r="B42" s="15" t="s">
        <v>20</v>
      </c>
      <c r="C42" s="15" t="s">
        <v>11</v>
      </c>
      <c r="D42" s="15" t="s">
        <v>9</v>
      </c>
      <c r="E42" s="15" t="s">
        <v>21</v>
      </c>
      <c r="F42" s="15" t="s">
        <v>29</v>
      </c>
      <c r="G42" s="15" t="s">
        <v>8</v>
      </c>
      <c r="H42" s="15" t="s">
        <v>28</v>
      </c>
      <c r="I42" s="15" t="s">
        <v>10</v>
      </c>
      <c r="J42" s="15" t="s">
        <v>6</v>
      </c>
      <c r="K42" s="15" t="s">
        <v>13</v>
      </c>
      <c r="L42" s="15" t="s">
        <v>7</v>
      </c>
      <c r="M42" s="15" t="s">
        <v>14</v>
      </c>
      <c r="N42" s="15" t="s">
        <v>24</v>
      </c>
      <c r="O42" s="15" t="s">
        <v>32</v>
      </c>
      <c r="P42" s="15" t="s">
        <v>25</v>
      </c>
      <c r="Q42" s="1"/>
      <c r="R42" s="1"/>
    </row>
    <row r="43" spans="1:18" customFormat="1">
      <c r="A43" s="1"/>
      <c r="B43" s="17">
        <v>1</v>
      </c>
      <c r="C43" s="27"/>
      <c r="D43" s="71"/>
      <c r="E43" s="33">
        <f>IFERROR(C43-D43,"")</f>
        <v>0</v>
      </c>
      <c r="F43" s="42" t="str">
        <f>IFERROR(E43/D43,"")</f>
        <v/>
      </c>
      <c r="G43" s="6"/>
      <c r="H43" s="6"/>
      <c r="I43" s="25" t="str">
        <f>IFERROR(D43/H43,"")</f>
        <v/>
      </c>
      <c r="J43" s="6"/>
      <c r="K43" s="25" t="str">
        <f>IFERROR(D43/J43,"")</f>
        <v/>
      </c>
      <c r="L43" s="16"/>
      <c r="M43" s="25" t="str">
        <f>IFERROR(D43/L43,"")</f>
        <v/>
      </c>
      <c r="N43" s="16"/>
      <c r="O43" s="69" t="str">
        <f>IFERROR(C43/N43,"")</f>
        <v/>
      </c>
      <c r="P43" s="25" t="str">
        <f>IFERROR(D43/N43,"")</f>
        <v/>
      </c>
      <c r="Q43" s="1"/>
      <c r="R43" s="1"/>
    </row>
    <row r="44" spans="1:18" customFormat="1">
      <c r="A44" s="1"/>
      <c r="B44" s="17">
        <v>2</v>
      </c>
      <c r="C44" s="27"/>
      <c r="D44" s="71"/>
      <c r="E44" s="33">
        <f t="shared" ref="E44:E94" si="0">IFERROR(C44-D44,"")</f>
        <v>0</v>
      </c>
      <c r="F44" s="42" t="str">
        <f t="shared" ref="F44:F94" si="1">IFERROR(E44/D44,"")</f>
        <v/>
      </c>
      <c r="G44" s="6"/>
      <c r="H44" s="6"/>
      <c r="I44" s="25" t="str">
        <f>IFERROR(D44/H44,"")</f>
        <v/>
      </c>
      <c r="J44" s="6"/>
      <c r="K44" s="25" t="str">
        <f>IFERROR(D44/J44,"")</f>
        <v/>
      </c>
      <c r="L44" s="16"/>
      <c r="M44" s="25" t="str">
        <f>IFERROR(D44/L44,"")</f>
        <v/>
      </c>
      <c r="N44" s="16"/>
      <c r="O44" s="69" t="str">
        <f t="shared" ref="O44:O94" si="2">IFERROR(C44/N44,"")</f>
        <v/>
      </c>
      <c r="P44" s="25" t="str">
        <f>IFERROR(D44/N44,"")</f>
        <v/>
      </c>
      <c r="Q44" s="1"/>
      <c r="R44" s="1"/>
    </row>
    <row r="45" spans="1:18" customFormat="1">
      <c r="A45" s="1"/>
      <c r="B45" s="17">
        <v>3</v>
      </c>
      <c r="C45" s="27"/>
      <c r="D45" s="71"/>
      <c r="E45" s="33">
        <f t="shared" si="0"/>
        <v>0</v>
      </c>
      <c r="F45" s="42" t="str">
        <f t="shared" si="1"/>
        <v/>
      </c>
      <c r="G45" s="6"/>
      <c r="H45" s="6"/>
      <c r="I45" s="25" t="str">
        <f>IFERROR(D45/H45,"")</f>
        <v/>
      </c>
      <c r="J45" s="6"/>
      <c r="K45" s="25" t="str">
        <f>IFERROR(D45/J45,"")</f>
        <v/>
      </c>
      <c r="L45" s="16"/>
      <c r="M45" s="25" t="str">
        <f>IFERROR(D45/L45,"")</f>
        <v/>
      </c>
      <c r="N45" s="16"/>
      <c r="O45" s="69" t="str">
        <f t="shared" si="2"/>
        <v/>
      </c>
      <c r="P45" s="25" t="str">
        <f>IFERROR(D45/N45,"")</f>
        <v/>
      </c>
      <c r="Q45" s="1"/>
      <c r="R45" s="1"/>
    </row>
    <row r="46" spans="1:18" customFormat="1">
      <c r="A46" s="1"/>
      <c r="B46" s="17">
        <v>4</v>
      </c>
      <c r="C46" s="27"/>
      <c r="D46" s="71"/>
      <c r="E46" s="33">
        <f t="shared" si="0"/>
        <v>0</v>
      </c>
      <c r="F46" s="42" t="str">
        <f t="shared" si="1"/>
        <v/>
      </c>
      <c r="G46" s="6"/>
      <c r="H46" s="6"/>
      <c r="I46" s="25" t="str">
        <f>IFERROR(D46/H46,"")</f>
        <v/>
      </c>
      <c r="J46" s="6"/>
      <c r="K46" s="25" t="str">
        <f>IFERROR(D46/J46,"")</f>
        <v/>
      </c>
      <c r="L46" s="16"/>
      <c r="M46" s="25" t="str">
        <f>IFERROR(D46/L46,"")</f>
        <v/>
      </c>
      <c r="N46" s="16"/>
      <c r="O46" s="69" t="str">
        <f t="shared" si="2"/>
        <v/>
      </c>
      <c r="P46" s="25" t="str">
        <f>IFERROR(D46/N46,"")</f>
        <v/>
      </c>
      <c r="Q46" s="1"/>
      <c r="R46" s="1"/>
    </row>
    <row r="47" spans="1:18" customFormat="1">
      <c r="A47" s="1"/>
      <c r="B47" s="17">
        <v>5</v>
      </c>
      <c r="C47" s="27"/>
      <c r="D47" s="71"/>
      <c r="E47" s="33">
        <f t="shared" si="0"/>
        <v>0</v>
      </c>
      <c r="F47" s="42" t="str">
        <f t="shared" si="1"/>
        <v/>
      </c>
      <c r="G47" s="6"/>
      <c r="H47" s="6"/>
      <c r="I47" s="25" t="str">
        <f t="shared" ref="I47:I72" si="3">IFERROR(D47/H47,"")</f>
        <v/>
      </c>
      <c r="J47" s="6"/>
      <c r="K47" s="25" t="str">
        <f t="shared" ref="K47:K72" si="4">IFERROR(D47/J47,"")</f>
        <v/>
      </c>
      <c r="L47" s="16"/>
      <c r="M47" s="25" t="str">
        <f t="shared" ref="M47:M72" si="5">IFERROR(D47/L47,"")</f>
        <v/>
      </c>
      <c r="N47" s="16"/>
      <c r="O47" s="69" t="str">
        <f t="shared" si="2"/>
        <v/>
      </c>
      <c r="P47" s="25" t="str">
        <f t="shared" ref="P47:P72" si="6">IFERROR(D47/N47,"")</f>
        <v/>
      </c>
    </row>
    <row r="48" spans="1:18" customFormat="1">
      <c r="A48" s="1"/>
      <c r="B48" s="17">
        <v>6</v>
      </c>
      <c r="C48" s="27"/>
      <c r="D48" s="71"/>
      <c r="E48" s="33">
        <f t="shared" si="0"/>
        <v>0</v>
      </c>
      <c r="F48" s="42" t="str">
        <f t="shared" si="1"/>
        <v/>
      </c>
      <c r="G48" s="6"/>
      <c r="H48" s="6"/>
      <c r="I48" s="25" t="str">
        <f t="shared" si="3"/>
        <v/>
      </c>
      <c r="J48" s="6"/>
      <c r="K48" s="25" t="str">
        <f t="shared" si="4"/>
        <v/>
      </c>
      <c r="L48" s="16"/>
      <c r="M48" s="25" t="str">
        <f t="shared" si="5"/>
        <v/>
      </c>
      <c r="N48" s="16"/>
      <c r="O48" s="69" t="str">
        <f t="shared" si="2"/>
        <v/>
      </c>
      <c r="P48" s="25" t="str">
        <f t="shared" si="6"/>
        <v/>
      </c>
    </row>
    <row r="49" spans="1:16" customFormat="1">
      <c r="A49" s="1"/>
      <c r="B49" s="17">
        <v>7</v>
      </c>
      <c r="C49" s="27"/>
      <c r="D49" s="71"/>
      <c r="E49" s="33">
        <f t="shared" si="0"/>
        <v>0</v>
      </c>
      <c r="F49" s="42" t="str">
        <f t="shared" si="1"/>
        <v/>
      </c>
      <c r="G49" s="6"/>
      <c r="H49" s="6"/>
      <c r="I49" s="25" t="str">
        <f t="shared" si="3"/>
        <v/>
      </c>
      <c r="J49" s="6"/>
      <c r="K49" s="25" t="str">
        <f t="shared" si="4"/>
        <v/>
      </c>
      <c r="L49" s="16"/>
      <c r="M49" s="25" t="str">
        <f t="shared" si="5"/>
        <v/>
      </c>
      <c r="N49" s="16"/>
      <c r="O49" s="69" t="str">
        <f t="shared" si="2"/>
        <v/>
      </c>
      <c r="P49" s="25" t="str">
        <f t="shared" si="6"/>
        <v/>
      </c>
    </row>
    <row r="50" spans="1:16" customFormat="1">
      <c r="A50" s="1"/>
      <c r="B50" s="17">
        <v>8</v>
      </c>
      <c r="C50" s="27"/>
      <c r="D50" s="71"/>
      <c r="E50" s="33">
        <f t="shared" si="0"/>
        <v>0</v>
      </c>
      <c r="F50" s="42" t="str">
        <f t="shared" si="1"/>
        <v/>
      </c>
      <c r="G50" s="6"/>
      <c r="H50" s="6"/>
      <c r="I50" s="25" t="str">
        <f t="shared" si="3"/>
        <v/>
      </c>
      <c r="J50" s="6"/>
      <c r="K50" s="25" t="str">
        <f t="shared" si="4"/>
        <v/>
      </c>
      <c r="L50" s="16"/>
      <c r="M50" s="25" t="str">
        <f t="shared" si="5"/>
        <v/>
      </c>
      <c r="N50" s="16"/>
      <c r="O50" s="69" t="str">
        <f t="shared" si="2"/>
        <v/>
      </c>
      <c r="P50" s="25" t="str">
        <f t="shared" si="6"/>
        <v/>
      </c>
    </row>
    <row r="51" spans="1:16" customFormat="1">
      <c r="A51" s="1"/>
      <c r="B51" s="17">
        <v>9</v>
      </c>
      <c r="C51" s="27"/>
      <c r="D51" s="71"/>
      <c r="E51" s="33">
        <f t="shared" si="0"/>
        <v>0</v>
      </c>
      <c r="F51" s="42" t="str">
        <f t="shared" si="1"/>
        <v/>
      </c>
      <c r="G51" s="6"/>
      <c r="H51" s="6"/>
      <c r="I51" s="25" t="str">
        <f t="shared" si="3"/>
        <v/>
      </c>
      <c r="J51" s="6"/>
      <c r="K51" s="25" t="str">
        <f t="shared" si="4"/>
        <v/>
      </c>
      <c r="L51" s="16"/>
      <c r="M51" s="25" t="str">
        <f t="shared" si="5"/>
        <v/>
      </c>
      <c r="N51" s="16"/>
      <c r="O51" s="69" t="str">
        <f t="shared" si="2"/>
        <v/>
      </c>
      <c r="P51" s="25" t="str">
        <f t="shared" si="6"/>
        <v/>
      </c>
    </row>
    <row r="52" spans="1:16" customFormat="1">
      <c r="A52" s="1"/>
      <c r="B52" s="17">
        <v>10</v>
      </c>
      <c r="C52" s="27"/>
      <c r="D52" s="71"/>
      <c r="E52" s="33">
        <f t="shared" si="0"/>
        <v>0</v>
      </c>
      <c r="F52" s="42" t="str">
        <f t="shared" si="1"/>
        <v/>
      </c>
      <c r="G52" s="6"/>
      <c r="H52" s="6"/>
      <c r="I52" s="25" t="str">
        <f t="shared" si="3"/>
        <v/>
      </c>
      <c r="J52" s="6"/>
      <c r="K52" s="25" t="str">
        <f t="shared" si="4"/>
        <v/>
      </c>
      <c r="L52" s="16"/>
      <c r="M52" s="25" t="str">
        <f t="shared" si="5"/>
        <v/>
      </c>
      <c r="N52" s="16"/>
      <c r="O52" s="69" t="str">
        <f t="shared" si="2"/>
        <v/>
      </c>
      <c r="P52" s="25" t="str">
        <f t="shared" si="6"/>
        <v/>
      </c>
    </row>
    <row r="53" spans="1:16" customFormat="1">
      <c r="A53" s="1"/>
      <c r="B53" s="17">
        <v>11</v>
      </c>
      <c r="C53" s="27"/>
      <c r="D53" s="71"/>
      <c r="E53" s="33">
        <f t="shared" si="0"/>
        <v>0</v>
      </c>
      <c r="F53" s="42" t="str">
        <f t="shared" si="1"/>
        <v/>
      </c>
      <c r="G53" s="6"/>
      <c r="H53" s="6"/>
      <c r="I53" s="25" t="str">
        <f t="shared" si="3"/>
        <v/>
      </c>
      <c r="J53" s="6"/>
      <c r="K53" s="25" t="str">
        <f t="shared" si="4"/>
        <v/>
      </c>
      <c r="L53" s="16"/>
      <c r="M53" s="25" t="str">
        <f t="shared" si="5"/>
        <v/>
      </c>
      <c r="N53" s="16"/>
      <c r="O53" s="69" t="str">
        <f t="shared" si="2"/>
        <v/>
      </c>
      <c r="P53" s="25" t="str">
        <f t="shared" si="6"/>
        <v/>
      </c>
    </row>
    <row r="54" spans="1:16" customFormat="1">
      <c r="A54" s="1"/>
      <c r="B54" s="17">
        <v>12</v>
      </c>
      <c r="C54" s="27"/>
      <c r="D54" s="71"/>
      <c r="E54" s="33">
        <f t="shared" si="0"/>
        <v>0</v>
      </c>
      <c r="F54" s="42" t="str">
        <f t="shared" si="1"/>
        <v/>
      </c>
      <c r="G54" s="6"/>
      <c r="H54" s="6"/>
      <c r="I54" s="25" t="str">
        <f t="shared" si="3"/>
        <v/>
      </c>
      <c r="J54" s="6"/>
      <c r="K54" s="25" t="str">
        <f t="shared" si="4"/>
        <v/>
      </c>
      <c r="L54" s="16"/>
      <c r="M54" s="25" t="str">
        <f t="shared" si="5"/>
        <v/>
      </c>
      <c r="N54" s="16"/>
      <c r="O54" s="69" t="str">
        <f t="shared" si="2"/>
        <v/>
      </c>
      <c r="P54" s="25" t="str">
        <f t="shared" si="6"/>
        <v/>
      </c>
    </row>
    <row r="55" spans="1:16" customFormat="1">
      <c r="A55" s="1"/>
      <c r="B55" s="17">
        <v>13</v>
      </c>
      <c r="C55" s="27"/>
      <c r="D55" s="71"/>
      <c r="E55" s="33">
        <f t="shared" si="0"/>
        <v>0</v>
      </c>
      <c r="F55" s="42" t="str">
        <f t="shared" si="1"/>
        <v/>
      </c>
      <c r="G55" s="6"/>
      <c r="H55" s="6"/>
      <c r="I55" s="25" t="str">
        <f t="shared" si="3"/>
        <v/>
      </c>
      <c r="J55" s="6"/>
      <c r="K55" s="25" t="str">
        <f t="shared" si="4"/>
        <v/>
      </c>
      <c r="L55" s="16"/>
      <c r="M55" s="25" t="str">
        <f t="shared" si="5"/>
        <v/>
      </c>
      <c r="N55" s="16"/>
      <c r="O55" s="69" t="str">
        <f t="shared" si="2"/>
        <v/>
      </c>
      <c r="P55" s="25" t="str">
        <f t="shared" si="6"/>
        <v/>
      </c>
    </row>
    <row r="56" spans="1:16" customFormat="1">
      <c r="A56" s="1"/>
      <c r="B56" s="17">
        <v>14</v>
      </c>
      <c r="C56" s="27"/>
      <c r="D56" s="71"/>
      <c r="E56" s="33">
        <f t="shared" si="0"/>
        <v>0</v>
      </c>
      <c r="F56" s="42" t="str">
        <f t="shared" si="1"/>
        <v/>
      </c>
      <c r="G56" s="6"/>
      <c r="H56" s="6"/>
      <c r="I56" s="25" t="str">
        <f t="shared" si="3"/>
        <v/>
      </c>
      <c r="J56" s="6"/>
      <c r="K56" s="25" t="str">
        <f t="shared" si="4"/>
        <v/>
      </c>
      <c r="L56" s="16"/>
      <c r="M56" s="25" t="str">
        <f t="shared" si="5"/>
        <v/>
      </c>
      <c r="N56" s="16"/>
      <c r="O56" s="69" t="str">
        <f t="shared" si="2"/>
        <v/>
      </c>
      <c r="P56" s="25" t="str">
        <f t="shared" si="6"/>
        <v/>
      </c>
    </row>
    <row r="57" spans="1:16" customFormat="1">
      <c r="A57" s="1"/>
      <c r="B57" s="17">
        <v>15</v>
      </c>
      <c r="C57" s="27"/>
      <c r="D57" s="71"/>
      <c r="E57" s="33">
        <f t="shared" si="0"/>
        <v>0</v>
      </c>
      <c r="F57" s="42" t="str">
        <f t="shared" si="1"/>
        <v/>
      </c>
      <c r="G57" s="6"/>
      <c r="H57" s="6"/>
      <c r="I57" s="25" t="str">
        <f t="shared" si="3"/>
        <v/>
      </c>
      <c r="J57" s="6"/>
      <c r="K57" s="25" t="str">
        <f t="shared" si="4"/>
        <v/>
      </c>
      <c r="L57" s="16"/>
      <c r="M57" s="25" t="str">
        <f t="shared" si="5"/>
        <v/>
      </c>
      <c r="N57" s="16"/>
      <c r="O57" s="69" t="str">
        <f t="shared" si="2"/>
        <v/>
      </c>
      <c r="P57" s="25" t="str">
        <f t="shared" si="6"/>
        <v/>
      </c>
    </row>
    <row r="58" spans="1:16" customFormat="1">
      <c r="A58" s="1"/>
      <c r="B58" s="17">
        <v>16</v>
      </c>
      <c r="C58" s="27"/>
      <c r="D58" s="71"/>
      <c r="E58" s="33">
        <f t="shared" si="0"/>
        <v>0</v>
      </c>
      <c r="F58" s="42" t="str">
        <f t="shared" si="1"/>
        <v/>
      </c>
      <c r="G58" s="6"/>
      <c r="H58" s="6"/>
      <c r="I58" s="25" t="str">
        <f t="shared" si="3"/>
        <v/>
      </c>
      <c r="J58" s="6"/>
      <c r="K58" s="25" t="str">
        <f t="shared" si="4"/>
        <v/>
      </c>
      <c r="L58" s="16"/>
      <c r="M58" s="25" t="str">
        <f t="shared" si="5"/>
        <v/>
      </c>
      <c r="N58" s="16"/>
      <c r="O58" s="69" t="str">
        <f t="shared" si="2"/>
        <v/>
      </c>
      <c r="P58" s="25" t="str">
        <f t="shared" si="6"/>
        <v/>
      </c>
    </row>
    <row r="59" spans="1:16" customFormat="1">
      <c r="A59" s="1"/>
      <c r="B59" s="17">
        <v>17</v>
      </c>
      <c r="C59" s="27"/>
      <c r="D59" s="71"/>
      <c r="E59" s="33">
        <f t="shared" si="0"/>
        <v>0</v>
      </c>
      <c r="F59" s="42" t="str">
        <f t="shared" si="1"/>
        <v/>
      </c>
      <c r="G59" s="6"/>
      <c r="H59" s="6"/>
      <c r="I59" s="25" t="str">
        <f t="shared" si="3"/>
        <v/>
      </c>
      <c r="J59" s="6"/>
      <c r="K59" s="25" t="str">
        <f t="shared" si="4"/>
        <v/>
      </c>
      <c r="L59" s="16"/>
      <c r="M59" s="25" t="str">
        <f t="shared" si="5"/>
        <v/>
      </c>
      <c r="N59" s="16"/>
      <c r="O59" s="69" t="str">
        <f t="shared" si="2"/>
        <v/>
      </c>
      <c r="P59" s="25" t="str">
        <f t="shared" si="6"/>
        <v/>
      </c>
    </row>
    <row r="60" spans="1:16" customFormat="1">
      <c r="A60" s="1"/>
      <c r="B60" s="17">
        <v>18</v>
      </c>
      <c r="C60" s="27"/>
      <c r="D60" s="71"/>
      <c r="E60" s="33">
        <f t="shared" si="0"/>
        <v>0</v>
      </c>
      <c r="F60" s="42" t="str">
        <f t="shared" si="1"/>
        <v/>
      </c>
      <c r="G60" s="6"/>
      <c r="H60" s="6"/>
      <c r="I60" s="25" t="str">
        <f t="shared" si="3"/>
        <v/>
      </c>
      <c r="J60" s="6"/>
      <c r="K60" s="25" t="str">
        <f t="shared" si="4"/>
        <v/>
      </c>
      <c r="L60" s="16"/>
      <c r="M60" s="25" t="str">
        <f t="shared" si="5"/>
        <v/>
      </c>
      <c r="N60" s="16"/>
      <c r="O60" s="69" t="str">
        <f t="shared" si="2"/>
        <v/>
      </c>
      <c r="P60" s="25" t="str">
        <f t="shared" si="6"/>
        <v/>
      </c>
    </row>
    <row r="61" spans="1:16" customFormat="1">
      <c r="A61" s="1"/>
      <c r="B61" s="17">
        <v>19</v>
      </c>
      <c r="C61" s="27"/>
      <c r="D61" s="71"/>
      <c r="E61" s="33">
        <f t="shared" si="0"/>
        <v>0</v>
      </c>
      <c r="F61" s="42" t="str">
        <f t="shared" si="1"/>
        <v/>
      </c>
      <c r="G61" s="6"/>
      <c r="H61" s="6"/>
      <c r="I61" s="25" t="str">
        <f t="shared" si="3"/>
        <v/>
      </c>
      <c r="J61" s="6"/>
      <c r="K61" s="25" t="str">
        <f t="shared" si="4"/>
        <v/>
      </c>
      <c r="L61" s="16"/>
      <c r="M61" s="25" t="str">
        <f t="shared" si="5"/>
        <v/>
      </c>
      <c r="N61" s="16"/>
      <c r="O61" s="69" t="str">
        <f t="shared" si="2"/>
        <v/>
      </c>
      <c r="P61" s="25" t="str">
        <f t="shared" si="6"/>
        <v/>
      </c>
    </row>
    <row r="62" spans="1:16" customFormat="1">
      <c r="A62" s="1"/>
      <c r="B62" s="17">
        <v>20</v>
      </c>
      <c r="C62" s="27"/>
      <c r="D62" s="71"/>
      <c r="E62" s="33">
        <f t="shared" si="0"/>
        <v>0</v>
      </c>
      <c r="F62" s="42" t="str">
        <f t="shared" si="1"/>
        <v/>
      </c>
      <c r="G62" s="6"/>
      <c r="H62" s="6"/>
      <c r="I62" s="25" t="str">
        <f t="shared" si="3"/>
        <v/>
      </c>
      <c r="J62" s="6"/>
      <c r="K62" s="25" t="str">
        <f t="shared" si="4"/>
        <v/>
      </c>
      <c r="L62" s="16"/>
      <c r="M62" s="25" t="str">
        <f t="shared" si="5"/>
        <v/>
      </c>
      <c r="N62" s="16"/>
      <c r="O62" s="69" t="str">
        <f t="shared" si="2"/>
        <v/>
      </c>
      <c r="P62" s="25" t="str">
        <f t="shared" si="6"/>
        <v/>
      </c>
    </row>
    <row r="63" spans="1:16" customFormat="1">
      <c r="A63" s="1"/>
      <c r="B63" s="17">
        <v>21</v>
      </c>
      <c r="C63" s="27"/>
      <c r="D63" s="71"/>
      <c r="E63" s="33">
        <f t="shared" si="0"/>
        <v>0</v>
      </c>
      <c r="F63" s="42" t="str">
        <f t="shared" si="1"/>
        <v/>
      </c>
      <c r="G63" s="6"/>
      <c r="H63" s="6"/>
      <c r="I63" s="25" t="str">
        <f t="shared" si="3"/>
        <v/>
      </c>
      <c r="J63" s="6"/>
      <c r="K63" s="25" t="str">
        <f t="shared" si="4"/>
        <v/>
      </c>
      <c r="L63" s="16"/>
      <c r="M63" s="25" t="str">
        <f t="shared" si="5"/>
        <v/>
      </c>
      <c r="N63" s="16"/>
      <c r="O63" s="69" t="str">
        <f t="shared" si="2"/>
        <v/>
      </c>
      <c r="P63" s="25" t="str">
        <f t="shared" si="6"/>
        <v/>
      </c>
    </row>
    <row r="64" spans="1:16" customFormat="1">
      <c r="A64" s="1"/>
      <c r="B64" s="17">
        <v>22</v>
      </c>
      <c r="C64" s="27"/>
      <c r="D64" s="71"/>
      <c r="E64" s="33">
        <f t="shared" si="0"/>
        <v>0</v>
      </c>
      <c r="F64" s="42" t="str">
        <f t="shared" si="1"/>
        <v/>
      </c>
      <c r="G64" s="6"/>
      <c r="H64" s="6"/>
      <c r="I64" s="25" t="str">
        <f t="shared" si="3"/>
        <v/>
      </c>
      <c r="J64" s="6"/>
      <c r="K64" s="25" t="str">
        <f t="shared" si="4"/>
        <v/>
      </c>
      <c r="L64" s="16"/>
      <c r="M64" s="25" t="str">
        <f t="shared" si="5"/>
        <v/>
      </c>
      <c r="N64" s="16"/>
      <c r="O64" s="69" t="str">
        <f t="shared" si="2"/>
        <v/>
      </c>
      <c r="P64" s="25" t="str">
        <f t="shared" si="6"/>
        <v/>
      </c>
    </row>
    <row r="65" spans="1:16" customFormat="1">
      <c r="A65" s="1"/>
      <c r="B65" s="17">
        <v>23</v>
      </c>
      <c r="C65" s="27"/>
      <c r="D65" s="71"/>
      <c r="E65" s="33">
        <f t="shared" si="0"/>
        <v>0</v>
      </c>
      <c r="F65" s="42" t="str">
        <f t="shared" si="1"/>
        <v/>
      </c>
      <c r="G65" s="6"/>
      <c r="H65" s="6"/>
      <c r="I65" s="25" t="str">
        <f t="shared" si="3"/>
        <v/>
      </c>
      <c r="J65" s="6"/>
      <c r="K65" s="25" t="str">
        <f t="shared" si="4"/>
        <v/>
      </c>
      <c r="L65" s="16"/>
      <c r="M65" s="25" t="str">
        <f t="shared" si="5"/>
        <v/>
      </c>
      <c r="N65" s="16"/>
      <c r="O65" s="69" t="str">
        <f t="shared" si="2"/>
        <v/>
      </c>
      <c r="P65" s="25" t="str">
        <f t="shared" si="6"/>
        <v/>
      </c>
    </row>
    <row r="66" spans="1:16" customFormat="1">
      <c r="A66" s="1"/>
      <c r="B66" s="17">
        <v>24</v>
      </c>
      <c r="C66" s="27"/>
      <c r="D66" s="71"/>
      <c r="E66" s="33">
        <f t="shared" si="0"/>
        <v>0</v>
      </c>
      <c r="F66" s="42" t="str">
        <f t="shared" si="1"/>
        <v/>
      </c>
      <c r="G66" s="6"/>
      <c r="H66" s="6"/>
      <c r="I66" s="25" t="str">
        <f t="shared" si="3"/>
        <v/>
      </c>
      <c r="J66" s="6"/>
      <c r="K66" s="25" t="str">
        <f t="shared" si="4"/>
        <v/>
      </c>
      <c r="L66" s="16"/>
      <c r="M66" s="25" t="str">
        <f t="shared" si="5"/>
        <v/>
      </c>
      <c r="N66" s="16"/>
      <c r="O66" s="69" t="str">
        <f t="shared" si="2"/>
        <v/>
      </c>
      <c r="P66" s="25" t="str">
        <f t="shared" si="6"/>
        <v/>
      </c>
    </row>
    <row r="67" spans="1:16" customFormat="1">
      <c r="A67" s="1"/>
      <c r="B67" s="17">
        <v>25</v>
      </c>
      <c r="C67" s="27"/>
      <c r="D67" s="71"/>
      <c r="E67" s="33">
        <f t="shared" si="0"/>
        <v>0</v>
      </c>
      <c r="F67" s="42" t="str">
        <f t="shared" si="1"/>
        <v/>
      </c>
      <c r="G67" s="6"/>
      <c r="H67" s="6"/>
      <c r="I67" s="25" t="str">
        <f t="shared" si="3"/>
        <v/>
      </c>
      <c r="J67" s="6"/>
      <c r="K67" s="25" t="str">
        <f t="shared" si="4"/>
        <v/>
      </c>
      <c r="L67" s="16"/>
      <c r="M67" s="25" t="str">
        <f t="shared" si="5"/>
        <v/>
      </c>
      <c r="N67" s="16"/>
      <c r="O67" s="69" t="str">
        <f t="shared" si="2"/>
        <v/>
      </c>
      <c r="P67" s="25" t="str">
        <f t="shared" si="6"/>
        <v/>
      </c>
    </row>
    <row r="68" spans="1:16" customFormat="1">
      <c r="A68" s="1"/>
      <c r="B68" s="17">
        <v>26</v>
      </c>
      <c r="C68" s="27"/>
      <c r="D68" s="71"/>
      <c r="E68" s="33">
        <f t="shared" si="0"/>
        <v>0</v>
      </c>
      <c r="F68" s="42" t="str">
        <f t="shared" si="1"/>
        <v/>
      </c>
      <c r="G68" s="6"/>
      <c r="H68" s="6"/>
      <c r="I68" s="25" t="str">
        <f t="shared" si="3"/>
        <v/>
      </c>
      <c r="J68" s="6"/>
      <c r="K68" s="25" t="str">
        <f t="shared" si="4"/>
        <v/>
      </c>
      <c r="L68" s="16"/>
      <c r="M68" s="25" t="str">
        <f t="shared" si="5"/>
        <v/>
      </c>
      <c r="N68" s="16"/>
      <c r="O68" s="69" t="str">
        <f t="shared" si="2"/>
        <v/>
      </c>
      <c r="P68" s="25" t="str">
        <f t="shared" si="6"/>
        <v/>
      </c>
    </row>
    <row r="69" spans="1:16" customFormat="1">
      <c r="A69" s="1"/>
      <c r="B69" s="17">
        <v>27</v>
      </c>
      <c r="C69" s="27"/>
      <c r="D69" s="71"/>
      <c r="E69" s="33">
        <f t="shared" si="0"/>
        <v>0</v>
      </c>
      <c r="F69" s="42" t="str">
        <f t="shared" si="1"/>
        <v/>
      </c>
      <c r="G69" s="6"/>
      <c r="H69" s="6"/>
      <c r="I69" s="25" t="str">
        <f t="shared" si="3"/>
        <v/>
      </c>
      <c r="J69" s="6"/>
      <c r="K69" s="25" t="str">
        <f t="shared" si="4"/>
        <v/>
      </c>
      <c r="L69" s="16"/>
      <c r="M69" s="25" t="str">
        <f t="shared" si="5"/>
        <v/>
      </c>
      <c r="N69" s="16"/>
      <c r="O69" s="69" t="str">
        <f t="shared" si="2"/>
        <v/>
      </c>
      <c r="P69" s="25" t="str">
        <f t="shared" si="6"/>
        <v/>
      </c>
    </row>
    <row r="70" spans="1:16" customFormat="1">
      <c r="A70" s="1"/>
      <c r="B70" s="17">
        <v>28</v>
      </c>
      <c r="C70" s="27"/>
      <c r="D70" s="71"/>
      <c r="E70" s="33">
        <f t="shared" si="0"/>
        <v>0</v>
      </c>
      <c r="F70" s="42" t="str">
        <f t="shared" si="1"/>
        <v/>
      </c>
      <c r="G70" s="6"/>
      <c r="H70" s="6"/>
      <c r="I70" s="25" t="str">
        <f t="shared" si="3"/>
        <v/>
      </c>
      <c r="J70" s="6"/>
      <c r="K70" s="25" t="str">
        <f t="shared" si="4"/>
        <v/>
      </c>
      <c r="L70" s="16"/>
      <c r="M70" s="25" t="str">
        <f t="shared" si="5"/>
        <v/>
      </c>
      <c r="N70" s="16"/>
      <c r="O70" s="69" t="str">
        <f t="shared" si="2"/>
        <v/>
      </c>
      <c r="P70" s="25" t="str">
        <f t="shared" si="6"/>
        <v/>
      </c>
    </row>
    <row r="71" spans="1:16" customFormat="1">
      <c r="A71" s="1"/>
      <c r="B71" s="17">
        <v>29</v>
      </c>
      <c r="C71" s="27"/>
      <c r="D71" s="71"/>
      <c r="E71" s="33">
        <f t="shared" si="0"/>
        <v>0</v>
      </c>
      <c r="F71" s="42" t="str">
        <f t="shared" si="1"/>
        <v/>
      </c>
      <c r="G71" s="6"/>
      <c r="H71" s="6"/>
      <c r="I71" s="25" t="str">
        <f t="shared" si="3"/>
        <v/>
      </c>
      <c r="J71" s="6"/>
      <c r="K71" s="25" t="str">
        <f t="shared" si="4"/>
        <v/>
      </c>
      <c r="L71" s="16"/>
      <c r="M71" s="25" t="str">
        <f t="shared" si="5"/>
        <v/>
      </c>
      <c r="N71" s="16"/>
      <c r="O71" s="69" t="str">
        <f t="shared" si="2"/>
        <v/>
      </c>
      <c r="P71" s="25" t="str">
        <f t="shared" si="6"/>
        <v/>
      </c>
    </row>
    <row r="72" spans="1:16" customFormat="1">
      <c r="A72" s="1"/>
      <c r="B72" s="17">
        <v>30</v>
      </c>
      <c r="C72" s="27"/>
      <c r="D72" s="71"/>
      <c r="E72" s="33">
        <f>IFERROR(C72-D72,"")</f>
        <v>0</v>
      </c>
      <c r="F72" s="42" t="str">
        <f t="shared" si="1"/>
        <v/>
      </c>
      <c r="G72" s="6"/>
      <c r="H72" s="6"/>
      <c r="I72" s="25" t="str">
        <f t="shared" si="3"/>
        <v/>
      </c>
      <c r="J72" s="6"/>
      <c r="K72" s="25" t="str">
        <f t="shared" si="4"/>
        <v/>
      </c>
      <c r="L72" s="16"/>
      <c r="M72" s="25" t="str">
        <f t="shared" si="5"/>
        <v/>
      </c>
      <c r="N72" s="16"/>
      <c r="O72" s="69" t="str">
        <f t="shared" si="2"/>
        <v/>
      </c>
      <c r="P72" s="25" t="str">
        <f t="shared" si="6"/>
        <v/>
      </c>
    </row>
    <row r="73" spans="1:16" customFormat="1">
      <c r="A73" s="1"/>
      <c r="B73" s="17">
        <v>31</v>
      </c>
      <c r="C73" s="27"/>
      <c r="D73" s="71"/>
      <c r="E73" s="33">
        <f t="shared" si="0"/>
        <v>0</v>
      </c>
      <c r="F73" s="42" t="str">
        <f t="shared" si="1"/>
        <v/>
      </c>
      <c r="G73" s="6"/>
      <c r="H73" s="6"/>
      <c r="I73" s="25" t="str">
        <f t="shared" ref="I73:I94" si="7">IFERROR(D73/H73,"")</f>
        <v/>
      </c>
      <c r="J73" s="6"/>
      <c r="K73" s="25" t="str">
        <f t="shared" ref="K73:K94" si="8">IFERROR(D73/J73,"")</f>
        <v/>
      </c>
      <c r="L73" s="16"/>
      <c r="M73" s="25" t="str">
        <f t="shared" ref="M73:M94" si="9">IFERROR(D73/L73,"")</f>
        <v/>
      </c>
      <c r="N73" s="16"/>
      <c r="O73" s="69" t="str">
        <f t="shared" si="2"/>
        <v/>
      </c>
      <c r="P73" s="25" t="str">
        <f t="shared" ref="P73:P94" si="10">IFERROR(D73/N73,"")</f>
        <v/>
      </c>
    </row>
    <row r="74" spans="1:16" customFormat="1">
      <c r="A74" s="1"/>
      <c r="B74" s="17">
        <v>32</v>
      </c>
      <c r="C74" s="27"/>
      <c r="D74" s="71"/>
      <c r="E74" s="33">
        <f t="shared" si="0"/>
        <v>0</v>
      </c>
      <c r="F74" s="42" t="str">
        <f t="shared" si="1"/>
        <v/>
      </c>
      <c r="G74" s="6"/>
      <c r="H74" s="6"/>
      <c r="I74" s="25" t="str">
        <f t="shared" si="7"/>
        <v/>
      </c>
      <c r="J74" s="6"/>
      <c r="K74" s="25" t="str">
        <f t="shared" si="8"/>
        <v/>
      </c>
      <c r="L74" s="16"/>
      <c r="M74" s="25" t="str">
        <f t="shared" si="9"/>
        <v/>
      </c>
      <c r="N74" s="16"/>
      <c r="O74" s="69" t="str">
        <f t="shared" si="2"/>
        <v/>
      </c>
      <c r="P74" s="25" t="str">
        <f t="shared" si="10"/>
        <v/>
      </c>
    </row>
    <row r="75" spans="1:16" customFormat="1">
      <c r="A75" s="1"/>
      <c r="B75" s="17">
        <v>33</v>
      </c>
      <c r="C75" s="27"/>
      <c r="D75" s="71"/>
      <c r="E75" s="33">
        <f t="shared" si="0"/>
        <v>0</v>
      </c>
      <c r="F75" s="42" t="str">
        <f t="shared" si="1"/>
        <v/>
      </c>
      <c r="G75" s="6"/>
      <c r="H75" s="6"/>
      <c r="I75" s="25" t="str">
        <f t="shared" si="7"/>
        <v/>
      </c>
      <c r="J75" s="6"/>
      <c r="K75" s="25" t="str">
        <f t="shared" si="8"/>
        <v/>
      </c>
      <c r="L75" s="16"/>
      <c r="M75" s="25" t="str">
        <f t="shared" si="9"/>
        <v/>
      </c>
      <c r="N75" s="16"/>
      <c r="O75" s="69" t="str">
        <f t="shared" si="2"/>
        <v/>
      </c>
      <c r="P75" s="25" t="str">
        <f t="shared" si="10"/>
        <v/>
      </c>
    </row>
    <row r="76" spans="1:16" customFormat="1">
      <c r="A76" s="1"/>
      <c r="B76" s="17">
        <v>34</v>
      </c>
      <c r="C76" s="27"/>
      <c r="D76" s="71"/>
      <c r="E76" s="33">
        <f t="shared" si="0"/>
        <v>0</v>
      </c>
      <c r="F76" s="42" t="str">
        <f t="shared" si="1"/>
        <v/>
      </c>
      <c r="G76" s="6"/>
      <c r="H76" s="6"/>
      <c r="I76" s="25" t="str">
        <f t="shared" si="7"/>
        <v/>
      </c>
      <c r="J76" s="6"/>
      <c r="K76" s="25" t="str">
        <f t="shared" si="8"/>
        <v/>
      </c>
      <c r="L76" s="16"/>
      <c r="M76" s="25" t="str">
        <f t="shared" si="9"/>
        <v/>
      </c>
      <c r="N76" s="16"/>
      <c r="O76" s="69" t="str">
        <f t="shared" si="2"/>
        <v/>
      </c>
      <c r="P76" s="25" t="str">
        <f t="shared" si="10"/>
        <v/>
      </c>
    </row>
    <row r="77" spans="1:16" customFormat="1">
      <c r="A77" s="1"/>
      <c r="B77" s="17">
        <v>35</v>
      </c>
      <c r="C77" s="27"/>
      <c r="D77" s="71"/>
      <c r="E77" s="33">
        <f t="shared" si="0"/>
        <v>0</v>
      </c>
      <c r="F77" s="42" t="str">
        <f t="shared" si="1"/>
        <v/>
      </c>
      <c r="G77" s="6"/>
      <c r="H77" s="6"/>
      <c r="I77" s="25" t="str">
        <f t="shared" si="7"/>
        <v/>
      </c>
      <c r="J77" s="6"/>
      <c r="K77" s="25" t="str">
        <f t="shared" si="8"/>
        <v/>
      </c>
      <c r="L77" s="16"/>
      <c r="M77" s="25" t="str">
        <f t="shared" si="9"/>
        <v/>
      </c>
      <c r="N77" s="16"/>
      <c r="O77" s="69" t="str">
        <f t="shared" si="2"/>
        <v/>
      </c>
      <c r="P77" s="25" t="str">
        <f t="shared" si="10"/>
        <v/>
      </c>
    </row>
    <row r="78" spans="1:16" customFormat="1">
      <c r="A78" s="1"/>
      <c r="B78" s="17">
        <v>36</v>
      </c>
      <c r="C78" s="27"/>
      <c r="D78" s="71"/>
      <c r="E78" s="33">
        <f t="shared" si="0"/>
        <v>0</v>
      </c>
      <c r="F78" s="42" t="str">
        <f t="shared" si="1"/>
        <v/>
      </c>
      <c r="G78" s="6"/>
      <c r="H78" s="6"/>
      <c r="I78" s="25" t="str">
        <f t="shared" si="7"/>
        <v/>
      </c>
      <c r="J78" s="6"/>
      <c r="K78" s="25" t="str">
        <f t="shared" si="8"/>
        <v/>
      </c>
      <c r="L78" s="16"/>
      <c r="M78" s="25" t="str">
        <f t="shared" si="9"/>
        <v/>
      </c>
      <c r="N78" s="16"/>
      <c r="O78" s="69" t="str">
        <f t="shared" si="2"/>
        <v/>
      </c>
      <c r="P78" s="25" t="str">
        <f t="shared" si="10"/>
        <v/>
      </c>
    </row>
    <row r="79" spans="1:16" customFormat="1">
      <c r="A79" s="1"/>
      <c r="B79" s="17">
        <v>37</v>
      </c>
      <c r="C79" s="27"/>
      <c r="D79" s="71"/>
      <c r="E79" s="33">
        <f t="shared" si="0"/>
        <v>0</v>
      </c>
      <c r="F79" s="42" t="str">
        <f t="shared" si="1"/>
        <v/>
      </c>
      <c r="G79" s="6"/>
      <c r="H79" s="6"/>
      <c r="I79" s="25" t="str">
        <f t="shared" si="7"/>
        <v/>
      </c>
      <c r="J79" s="6"/>
      <c r="K79" s="25" t="str">
        <f t="shared" si="8"/>
        <v/>
      </c>
      <c r="L79" s="16"/>
      <c r="M79" s="25" t="str">
        <f t="shared" si="9"/>
        <v/>
      </c>
      <c r="N79" s="16"/>
      <c r="O79" s="69" t="str">
        <f t="shared" si="2"/>
        <v/>
      </c>
      <c r="P79" s="25" t="str">
        <f t="shared" si="10"/>
        <v/>
      </c>
    </row>
    <row r="80" spans="1:16" customFormat="1">
      <c r="A80" s="1"/>
      <c r="B80" s="17">
        <v>38</v>
      </c>
      <c r="C80" s="27"/>
      <c r="D80" s="71"/>
      <c r="E80" s="33">
        <f t="shared" si="0"/>
        <v>0</v>
      </c>
      <c r="F80" s="42" t="str">
        <f t="shared" si="1"/>
        <v/>
      </c>
      <c r="G80" s="6"/>
      <c r="H80" s="6"/>
      <c r="I80" s="25" t="str">
        <f t="shared" si="7"/>
        <v/>
      </c>
      <c r="J80" s="6"/>
      <c r="K80" s="25" t="str">
        <f t="shared" si="8"/>
        <v/>
      </c>
      <c r="L80" s="16"/>
      <c r="M80" s="25" t="str">
        <f t="shared" si="9"/>
        <v/>
      </c>
      <c r="N80" s="16"/>
      <c r="O80" s="69" t="str">
        <f t="shared" si="2"/>
        <v/>
      </c>
      <c r="P80" s="25" t="str">
        <f t="shared" si="10"/>
        <v/>
      </c>
    </row>
    <row r="81" spans="1:16" customFormat="1">
      <c r="A81" s="1"/>
      <c r="B81" s="17">
        <v>39</v>
      </c>
      <c r="C81" s="27"/>
      <c r="D81" s="71"/>
      <c r="E81" s="33">
        <f>IFERROR(C81-D81,"")</f>
        <v>0</v>
      </c>
      <c r="F81" s="42" t="str">
        <f>IFERROR(E81/D81,"")</f>
        <v/>
      </c>
      <c r="G81" s="6"/>
      <c r="H81" s="6"/>
      <c r="I81" s="25" t="str">
        <f t="shared" si="7"/>
        <v/>
      </c>
      <c r="J81" s="6"/>
      <c r="K81" s="25" t="str">
        <f t="shared" si="8"/>
        <v/>
      </c>
      <c r="L81" s="16"/>
      <c r="M81" s="25" t="str">
        <f t="shared" si="9"/>
        <v/>
      </c>
      <c r="N81" s="16"/>
      <c r="O81" s="69" t="str">
        <f t="shared" si="2"/>
        <v/>
      </c>
      <c r="P81" s="25" t="str">
        <f t="shared" si="10"/>
        <v/>
      </c>
    </row>
    <row r="82" spans="1:16" customFormat="1">
      <c r="A82" s="1"/>
      <c r="B82" s="17">
        <v>40</v>
      </c>
      <c r="C82" s="27"/>
      <c r="D82" s="71"/>
      <c r="E82" s="33">
        <f t="shared" si="0"/>
        <v>0</v>
      </c>
      <c r="F82" s="42" t="str">
        <f t="shared" si="1"/>
        <v/>
      </c>
      <c r="G82" s="6"/>
      <c r="H82" s="6"/>
      <c r="I82" s="25" t="str">
        <f t="shared" si="7"/>
        <v/>
      </c>
      <c r="J82" s="6"/>
      <c r="K82" s="25" t="str">
        <f t="shared" si="8"/>
        <v/>
      </c>
      <c r="L82" s="16"/>
      <c r="M82" s="25" t="str">
        <f t="shared" si="9"/>
        <v/>
      </c>
      <c r="N82" s="16"/>
      <c r="O82" s="69" t="str">
        <f t="shared" si="2"/>
        <v/>
      </c>
      <c r="P82" s="25" t="str">
        <f t="shared" si="10"/>
        <v/>
      </c>
    </row>
    <row r="83" spans="1:16" customFormat="1">
      <c r="A83" s="1"/>
      <c r="B83" s="17">
        <v>41</v>
      </c>
      <c r="C83" s="27"/>
      <c r="D83" s="71"/>
      <c r="E83" s="33">
        <f t="shared" si="0"/>
        <v>0</v>
      </c>
      <c r="F83" s="42" t="str">
        <f t="shared" si="1"/>
        <v/>
      </c>
      <c r="G83" s="6"/>
      <c r="H83" s="6"/>
      <c r="I83" s="25" t="str">
        <f t="shared" si="7"/>
        <v/>
      </c>
      <c r="J83" s="6"/>
      <c r="K83" s="25" t="str">
        <f t="shared" si="8"/>
        <v/>
      </c>
      <c r="L83" s="16"/>
      <c r="M83" s="25" t="str">
        <f t="shared" si="9"/>
        <v/>
      </c>
      <c r="N83" s="16"/>
      <c r="O83" s="69" t="str">
        <f t="shared" si="2"/>
        <v/>
      </c>
      <c r="P83" s="25" t="str">
        <f t="shared" si="10"/>
        <v/>
      </c>
    </row>
    <row r="84" spans="1:16" customFormat="1">
      <c r="A84" s="1"/>
      <c r="B84" s="17">
        <v>42</v>
      </c>
      <c r="C84" s="27"/>
      <c r="D84" s="71"/>
      <c r="E84" s="33">
        <f t="shared" si="0"/>
        <v>0</v>
      </c>
      <c r="F84" s="42" t="str">
        <f t="shared" si="1"/>
        <v/>
      </c>
      <c r="G84" s="6"/>
      <c r="H84" s="6"/>
      <c r="I84" s="25" t="str">
        <f t="shared" si="7"/>
        <v/>
      </c>
      <c r="J84" s="6"/>
      <c r="K84" s="25" t="str">
        <f t="shared" si="8"/>
        <v/>
      </c>
      <c r="L84" s="16"/>
      <c r="M84" s="25" t="str">
        <f t="shared" si="9"/>
        <v/>
      </c>
      <c r="N84" s="16"/>
      <c r="O84" s="69" t="str">
        <f t="shared" si="2"/>
        <v/>
      </c>
      <c r="P84" s="25" t="str">
        <f t="shared" si="10"/>
        <v/>
      </c>
    </row>
    <row r="85" spans="1:16" customFormat="1">
      <c r="A85" s="1"/>
      <c r="B85" s="17">
        <v>43</v>
      </c>
      <c r="C85" s="27"/>
      <c r="D85" s="71"/>
      <c r="E85" s="33">
        <f t="shared" si="0"/>
        <v>0</v>
      </c>
      <c r="F85" s="42" t="str">
        <f t="shared" si="1"/>
        <v/>
      </c>
      <c r="G85" s="6"/>
      <c r="H85" s="6"/>
      <c r="I85" s="25" t="str">
        <f t="shared" si="7"/>
        <v/>
      </c>
      <c r="J85" s="6"/>
      <c r="K85" s="25" t="str">
        <f t="shared" si="8"/>
        <v/>
      </c>
      <c r="L85" s="16"/>
      <c r="M85" s="25" t="str">
        <f t="shared" si="9"/>
        <v/>
      </c>
      <c r="N85" s="16"/>
      <c r="O85" s="69" t="str">
        <f t="shared" si="2"/>
        <v/>
      </c>
      <c r="P85" s="25" t="str">
        <f t="shared" si="10"/>
        <v/>
      </c>
    </row>
    <row r="86" spans="1:16" customFormat="1">
      <c r="A86" s="1"/>
      <c r="B86" s="17">
        <v>44</v>
      </c>
      <c r="C86" s="27"/>
      <c r="D86" s="71"/>
      <c r="E86" s="33">
        <f t="shared" si="0"/>
        <v>0</v>
      </c>
      <c r="F86" s="42" t="str">
        <f t="shared" si="1"/>
        <v/>
      </c>
      <c r="G86" s="6"/>
      <c r="H86" s="6"/>
      <c r="I86" s="25" t="str">
        <f t="shared" si="7"/>
        <v/>
      </c>
      <c r="J86" s="6"/>
      <c r="K86" s="25" t="str">
        <f t="shared" si="8"/>
        <v/>
      </c>
      <c r="L86" s="16"/>
      <c r="M86" s="25" t="str">
        <f t="shared" si="9"/>
        <v/>
      </c>
      <c r="N86" s="16"/>
      <c r="O86" s="69" t="str">
        <f t="shared" si="2"/>
        <v/>
      </c>
      <c r="P86" s="25" t="str">
        <f t="shared" si="10"/>
        <v/>
      </c>
    </row>
    <row r="87" spans="1:16" customFormat="1">
      <c r="A87" s="1"/>
      <c r="B87" s="17">
        <v>45</v>
      </c>
      <c r="C87" s="27"/>
      <c r="D87" s="71"/>
      <c r="E87" s="33">
        <f t="shared" si="0"/>
        <v>0</v>
      </c>
      <c r="F87" s="42" t="str">
        <f t="shared" si="1"/>
        <v/>
      </c>
      <c r="G87" s="6"/>
      <c r="H87" s="6"/>
      <c r="I87" s="25" t="str">
        <f t="shared" si="7"/>
        <v/>
      </c>
      <c r="J87" s="6"/>
      <c r="K87" s="25" t="str">
        <f t="shared" si="8"/>
        <v/>
      </c>
      <c r="L87" s="16"/>
      <c r="M87" s="25" t="str">
        <f t="shared" si="9"/>
        <v/>
      </c>
      <c r="N87" s="16"/>
      <c r="O87" s="69" t="str">
        <f t="shared" si="2"/>
        <v/>
      </c>
      <c r="P87" s="25" t="str">
        <f t="shared" si="10"/>
        <v/>
      </c>
    </row>
    <row r="88" spans="1:16" customFormat="1">
      <c r="A88" s="1"/>
      <c r="B88" s="17">
        <v>46</v>
      </c>
      <c r="C88" s="27"/>
      <c r="D88" s="71"/>
      <c r="E88" s="33">
        <f t="shared" si="0"/>
        <v>0</v>
      </c>
      <c r="F88" s="42" t="str">
        <f t="shared" si="1"/>
        <v/>
      </c>
      <c r="G88" s="6"/>
      <c r="H88" s="6"/>
      <c r="I88" s="25" t="str">
        <f t="shared" si="7"/>
        <v/>
      </c>
      <c r="J88" s="6"/>
      <c r="K88" s="25" t="str">
        <f t="shared" si="8"/>
        <v/>
      </c>
      <c r="L88" s="16"/>
      <c r="M88" s="25" t="str">
        <f t="shared" si="9"/>
        <v/>
      </c>
      <c r="N88" s="16"/>
      <c r="O88" s="69" t="str">
        <f t="shared" si="2"/>
        <v/>
      </c>
      <c r="P88" s="25" t="str">
        <f t="shared" si="10"/>
        <v/>
      </c>
    </row>
    <row r="89" spans="1:16" customFormat="1">
      <c r="A89" s="1"/>
      <c r="B89" s="17">
        <v>47</v>
      </c>
      <c r="C89" s="27"/>
      <c r="D89" s="71"/>
      <c r="E89" s="33">
        <f t="shared" si="0"/>
        <v>0</v>
      </c>
      <c r="F89" s="42" t="str">
        <f t="shared" si="1"/>
        <v/>
      </c>
      <c r="G89" s="6"/>
      <c r="H89" s="6"/>
      <c r="I89" s="25" t="str">
        <f t="shared" si="7"/>
        <v/>
      </c>
      <c r="J89" s="6"/>
      <c r="K89" s="25" t="str">
        <f t="shared" si="8"/>
        <v/>
      </c>
      <c r="L89" s="16"/>
      <c r="M89" s="25" t="str">
        <f t="shared" si="9"/>
        <v/>
      </c>
      <c r="N89" s="16"/>
      <c r="O89" s="69" t="str">
        <f t="shared" si="2"/>
        <v/>
      </c>
      <c r="P89" s="25" t="str">
        <f t="shared" si="10"/>
        <v/>
      </c>
    </row>
    <row r="90" spans="1:16" customFormat="1">
      <c r="A90" s="1"/>
      <c r="B90" s="17">
        <v>48</v>
      </c>
      <c r="C90" s="27"/>
      <c r="D90" s="71"/>
      <c r="E90" s="33">
        <f t="shared" si="0"/>
        <v>0</v>
      </c>
      <c r="F90" s="42" t="str">
        <f t="shared" si="1"/>
        <v/>
      </c>
      <c r="G90" s="6"/>
      <c r="H90" s="6"/>
      <c r="I90" s="25" t="str">
        <f t="shared" si="7"/>
        <v/>
      </c>
      <c r="J90" s="6"/>
      <c r="K90" s="25" t="str">
        <f t="shared" si="8"/>
        <v/>
      </c>
      <c r="L90" s="16"/>
      <c r="M90" s="25" t="str">
        <f t="shared" si="9"/>
        <v/>
      </c>
      <c r="N90" s="16"/>
      <c r="O90" s="69" t="str">
        <f t="shared" si="2"/>
        <v/>
      </c>
      <c r="P90" s="25" t="str">
        <f t="shared" si="10"/>
        <v/>
      </c>
    </row>
    <row r="91" spans="1:16" customFormat="1">
      <c r="A91" s="1"/>
      <c r="B91" s="17">
        <v>49</v>
      </c>
      <c r="C91" s="27"/>
      <c r="D91" s="71"/>
      <c r="E91" s="33">
        <f t="shared" si="0"/>
        <v>0</v>
      </c>
      <c r="F91" s="42" t="str">
        <f t="shared" si="1"/>
        <v/>
      </c>
      <c r="G91" s="6"/>
      <c r="H91" s="6"/>
      <c r="I91" s="25" t="str">
        <f t="shared" si="7"/>
        <v/>
      </c>
      <c r="J91" s="6"/>
      <c r="K91" s="25" t="str">
        <f t="shared" si="8"/>
        <v/>
      </c>
      <c r="L91" s="16"/>
      <c r="M91" s="25" t="str">
        <f t="shared" si="9"/>
        <v/>
      </c>
      <c r="N91" s="16"/>
      <c r="O91" s="69" t="str">
        <f t="shared" si="2"/>
        <v/>
      </c>
      <c r="P91" s="25" t="str">
        <f t="shared" si="10"/>
        <v/>
      </c>
    </row>
    <row r="92" spans="1:16" customFormat="1">
      <c r="A92" s="1"/>
      <c r="B92" s="17">
        <v>50</v>
      </c>
      <c r="C92" s="27"/>
      <c r="D92" s="71"/>
      <c r="E92" s="33">
        <f t="shared" si="0"/>
        <v>0</v>
      </c>
      <c r="F92" s="42" t="str">
        <f t="shared" si="1"/>
        <v/>
      </c>
      <c r="G92" s="6"/>
      <c r="H92" s="6"/>
      <c r="I92" s="25" t="str">
        <f t="shared" si="7"/>
        <v/>
      </c>
      <c r="J92" s="6"/>
      <c r="K92" s="25" t="str">
        <f t="shared" si="8"/>
        <v/>
      </c>
      <c r="L92" s="16"/>
      <c r="M92" s="25" t="str">
        <f t="shared" si="9"/>
        <v/>
      </c>
      <c r="N92" s="16"/>
      <c r="O92" s="69" t="str">
        <f t="shared" si="2"/>
        <v/>
      </c>
      <c r="P92" s="25" t="str">
        <f t="shared" si="10"/>
        <v/>
      </c>
    </row>
    <row r="93" spans="1:16" customFormat="1">
      <c r="A93" s="1"/>
      <c r="B93" s="17">
        <v>51</v>
      </c>
      <c r="C93" s="27"/>
      <c r="D93" s="71"/>
      <c r="E93" s="33">
        <f t="shared" si="0"/>
        <v>0</v>
      </c>
      <c r="F93" s="42" t="str">
        <f t="shared" si="1"/>
        <v/>
      </c>
      <c r="G93" s="6"/>
      <c r="H93" s="6"/>
      <c r="I93" s="25" t="str">
        <f t="shared" si="7"/>
        <v/>
      </c>
      <c r="J93" s="6"/>
      <c r="K93" s="25" t="str">
        <f t="shared" si="8"/>
        <v/>
      </c>
      <c r="L93" s="16"/>
      <c r="M93" s="25" t="str">
        <f t="shared" si="9"/>
        <v/>
      </c>
      <c r="N93" s="16"/>
      <c r="O93" s="69" t="str">
        <f t="shared" si="2"/>
        <v/>
      </c>
      <c r="P93" s="25" t="str">
        <f t="shared" si="10"/>
        <v/>
      </c>
    </row>
    <row r="94" spans="1:16" customFormat="1" ht="17" thickBot="1">
      <c r="A94" s="1"/>
      <c r="B94" s="21">
        <v>52</v>
      </c>
      <c r="C94" s="28"/>
      <c r="D94" s="72"/>
      <c r="E94" s="34">
        <f t="shared" si="0"/>
        <v>0</v>
      </c>
      <c r="F94" s="43" t="str">
        <f t="shared" si="1"/>
        <v/>
      </c>
      <c r="G94" s="22"/>
      <c r="H94" s="22"/>
      <c r="I94" s="26" t="str">
        <f t="shared" si="7"/>
        <v/>
      </c>
      <c r="J94" s="22"/>
      <c r="K94" s="26" t="str">
        <f t="shared" si="8"/>
        <v/>
      </c>
      <c r="L94" s="23"/>
      <c r="M94" s="26" t="str">
        <f t="shared" si="9"/>
        <v/>
      </c>
      <c r="N94" s="23"/>
      <c r="O94" s="70" t="str">
        <f t="shared" si="2"/>
        <v/>
      </c>
      <c r="P94" s="26" t="str">
        <f t="shared" si="10"/>
        <v/>
      </c>
    </row>
    <row r="95" spans="1:16" customFormat="1" ht="24" customHeight="1">
      <c r="A95" s="1"/>
      <c r="B95" s="5"/>
      <c r="D95" s="5"/>
      <c r="E95" s="5"/>
      <c r="G95" s="5"/>
      <c r="H95" s="5"/>
      <c r="I95" s="5"/>
      <c r="J95" s="5"/>
      <c r="K95" s="5"/>
      <c r="L95" s="5"/>
      <c r="M95" s="5"/>
      <c r="O95" s="5"/>
      <c r="P95" s="5"/>
    </row>
    <row r="96" spans="1:16" ht="31" customHeight="1">
      <c r="B96" s="30" t="s">
        <v>23</v>
      </c>
      <c r="D96" s="7" t="s">
        <v>12</v>
      </c>
      <c r="E96" s="7"/>
    </row>
    <row r="97" spans="1:16" customFormat="1" ht="50" customHeight="1">
      <c r="A97" s="1"/>
      <c r="B97" s="5"/>
      <c r="C97" s="15" t="s">
        <v>11</v>
      </c>
      <c r="D97" s="15" t="s">
        <v>9</v>
      </c>
      <c r="E97" s="15" t="s">
        <v>21</v>
      </c>
      <c r="F97" s="29" t="s">
        <v>30</v>
      </c>
      <c r="G97" s="15" t="s">
        <v>8</v>
      </c>
      <c r="H97" s="15" t="s">
        <v>28</v>
      </c>
      <c r="I97" s="29" t="s">
        <v>15</v>
      </c>
      <c r="J97" s="15" t="s">
        <v>6</v>
      </c>
      <c r="K97" s="29" t="s">
        <v>16</v>
      </c>
      <c r="L97" s="15" t="s">
        <v>7</v>
      </c>
      <c r="M97" s="29" t="s">
        <v>17</v>
      </c>
      <c r="N97" s="15" t="s">
        <v>24</v>
      </c>
      <c r="O97" s="29" t="s">
        <v>31</v>
      </c>
      <c r="P97" s="29" t="s">
        <v>27</v>
      </c>
    </row>
    <row r="98" spans="1:16" s="4" customFormat="1" ht="36" customHeight="1">
      <c r="A98" s="3"/>
      <c r="B98" s="18" t="s">
        <v>0</v>
      </c>
      <c r="C98" s="31">
        <f>SUM(C43:C94)</f>
        <v>0</v>
      </c>
      <c r="D98" s="32">
        <f>SUM(D43:D94)</f>
        <v>0</v>
      </c>
      <c r="E98" s="32">
        <f>SUM(E43:E94)</f>
        <v>0</v>
      </c>
      <c r="F98" s="44" t="str">
        <f>IFERROR(AVERAGE(F43:F94),"")</f>
        <v/>
      </c>
      <c r="G98" s="19">
        <f>SUM(G43:G94)</f>
        <v>0</v>
      </c>
      <c r="H98" s="19">
        <f>SUM(H43:H94)</f>
        <v>0</v>
      </c>
      <c r="I98" s="35" t="str">
        <f>IFERROR(AVERAGE(I43:I94),"")</f>
        <v/>
      </c>
      <c r="J98" s="19">
        <f>SUM(J43:J94)</f>
        <v>0</v>
      </c>
      <c r="K98" s="35" t="str">
        <f>IFERROR(AVERAGE(K43:K94),"")</f>
        <v/>
      </c>
      <c r="L98" s="19">
        <f>SUM(L43:L94)</f>
        <v>0</v>
      </c>
      <c r="M98" s="35" t="str">
        <f>IFERROR(AVERAGE(M43:M94),"")</f>
        <v/>
      </c>
      <c r="N98" s="19">
        <f>SUM(N43:N94)</f>
        <v>0</v>
      </c>
      <c r="O98" s="35" t="str">
        <f>IFERROR(AVERAGE(O43:O94),"")</f>
        <v/>
      </c>
      <c r="P98" s="35" t="str">
        <f>IFERROR(AVERAGE(P43:P94),"")</f>
        <v/>
      </c>
    </row>
    <row r="99" spans="1:16" s="4" customFormat="1" ht="36" customHeight="1">
      <c r="A99" s="3"/>
      <c r="B99" s="18" t="s">
        <v>1</v>
      </c>
      <c r="C99" s="38"/>
      <c r="D99" s="38"/>
      <c r="E99" s="38"/>
      <c r="F99" s="45"/>
      <c r="G99" s="8"/>
      <c r="H99" s="9"/>
      <c r="I99" s="36"/>
      <c r="J99" s="8"/>
      <c r="K99" s="36"/>
      <c r="L99" s="8"/>
      <c r="M99" s="36"/>
      <c r="N99" s="8"/>
      <c r="O99" s="36"/>
      <c r="P99" s="36"/>
    </row>
    <row r="100" spans="1:16" s="4" customFormat="1" ht="36" customHeight="1">
      <c r="A100" s="3"/>
      <c r="B100" s="18" t="s">
        <v>2</v>
      </c>
      <c r="C100" s="20" t="str">
        <f t="shared" ref="C100:P100" si="11">IFERROR(C98/C99,"")</f>
        <v/>
      </c>
      <c r="D100" s="20" t="str">
        <f t="shared" si="11"/>
        <v/>
      </c>
      <c r="E100" s="20" t="str">
        <f t="shared" si="11"/>
        <v/>
      </c>
      <c r="F100" s="20" t="str">
        <f t="shared" si="11"/>
        <v/>
      </c>
      <c r="G100" s="20" t="str">
        <f t="shared" si="11"/>
        <v/>
      </c>
      <c r="H100" s="20" t="str">
        <f t="shared" si="11"/>
        <v/>
      </c>
      <c r="I100" s="20" t="str">
        <f t="shared" si="11"/>
        <v/>
      </c>
      <c r="J100" s="20" t="str">
        <f t="shared" si="11"/>
        <v/>
      </c>
      <c r="K100" s="20" t="str">
        <f t="shared" si="11"/>
        <v/>
      </c>
      <c r="L100" s="20" t="str">
        <f t="shared" si="11"/>
        <v/>
      </c>
      <c r="M100" s="20" t="str">
        <f t="shared" si="11"/>
        <v/>
      </c>
      <c r="N100" s="20" t="str">
        <f t="shared" si="11"/>
        <v/>
      </c>
      <c r="O100" s="20" t="str">
        <f t="shared" si="11"/>
        <v/>
      </c>
      <c r="P100" s="20" t="str">
        <f t="shared" si="11"/>
        <v/>
      </c>
    </row>
    <row r="101" spans="1:16" customFormat="1" ht="24" customHeight="1">
      <c r="A101" s="1"/>
      <c r="B101" s="5"/>
      <c r="D101" s="5"/>
      <c r="E101" s="5"/>
      <c r="G101" s="5"/>
      <c r="H101" s="5"/>
      <c r="I101" s="5"/>
      <c r="J101" s="5"/>
      <c r="K101" s="5"/>
      <c r="L101" s="5"/>
      <c r="M101" s="5"/>
      <c r="O101" s="5"/>
      <c r="P101" s="5"/>
    </row>
    <row r="102" spans="1:16" ht="31" customHeight="1">
      <c r="B102" s="30" t="s">
        <v>41</v>
      </c>
      <c r="E102" s="7"/>
    </row>
    <row r="103" spans="1:16" ht="35" customHeight="1">
      <c r="B103" s="15" t="s">
        <v>42</v>
      </c>
      <c r="C103" s="15" t="s">
        <v>43</v>
      </c>
      <c r="D103" s="15" t="s">
        <v>44</v>
      </c>
      <c r="E103" s="81"/>
      <c r="F103" s="81"/>
      <c r="G103" s="81"/>
      <c r="H103" s="81"/>
      <c r="I103" s="81"/>
      <c r="J103" s="81"/>
      <c r="K103" s="81"/>
      <c r="L103" s="81"/>
      <c r="M103" s="81"/>
      <c r="N103" s="81"/>
      <c r="O103" s="81"/>
      <c r="P103" s="81"/>
    </row>
    <row r="104" spans="1:16" ht="35" customHeight="1">
      <c r="B104" s="83" t="s">
        <v>53</v>
      </c>
      <c r="C104" s="82"/>
      <c r="D104" s="82"/>
      <c r="E104" s="81"/>
      <c r="F104" s="81"/>
      <c r="G104" s="81"/>
      <c r="H104" s="81"/>
      <c r="I104" s="81"/>
      <c r="J104" s="81"/>
      <c r="K104" s="81"/>
      <c r="L104" s="81"/>
      <c r="M104" s="81"/>
      <c r="N104" s="81"/>
      <c r="O104" s="81"/>
      <c r="P104" s="81"/>
    </row>
    <row r="105" spans="1:16" ht="35" customHeight="1">
      <c r="B105" s="83" t="s">
        <v>54</v>
      </c>
      <c r="C105" s="82"/>
      <c r="D105" s="82"/>
      <c r="E105" s="81"/>
      <c r="F105" s="81"/>
      <c r="G105" s="81"/>
      <c r="H105" s="81"/>
      <c r="I105" s="81"/>
      <c r="J105" s="81"/>
      <c r="K105" s="81"/>
      <c r="L105" s="81"/>
      <c r="M105" s="81"/>
      <c r="N105" s="81"/>
      <c r="O105" s="81"/>
      <c r="P105" s="81"/>
    </row>
    <row r="106" spans="1:16" ht="35" customHeight="1">
      <c r="B106" s="83" t="s">
        <v>55</v>
      </c>
      <c r="C106" s="82"/>
      <c r="D106" s="82"/>
      <c r="E106" s="81"/>
      <c r="F106" s="81"/>
      <c r="G106" s="81"/>
      <c r="H106" s="81"/>
      <c r="I106" s="81"/>
      <c r="J106" s="81"/>
      <c r="K106" s="81"/>
      <c r="L106" s="81"/>
      <c r="M106" s="81"/>
      <c r="N106" s="81"/>
      <c r="O106" s="81"/>
      <c r="P106" s="81"/>
    </row>
    <row r="107" spans="1:16" ht="35" customHeight="1">
      <c r="B107" s="83" t="s">
        <v>56</v>
      </c>
      <c r="C107" s="82"/>
      <c r="D107" s="82"/>
      <c r="E107" s="81"/>
      <c r="F107" s="81"/>
      <c r="G107" s="81"/>
      <c r="H107" s="81"/>
      <c r="I107" s="81"/>
      <c r="J107" s="81"/>
      <c r="K107" s="81"/>
      <c r="L107" s="81"/>
      <c r="M107" s="81"/>
      <c r="N107" s="81"/>
      <c r="O107" s="81"/>
      <c r="P107" s="81"/>
    </row>
    <row r="108" spans="1:16" ht="35" customHeight="1">
      <c r="B108" s="83" t="s">
        <v>57</v>
      </c>
      <c r="C108" s="82"/>
      <c r="D108" s="82"/>
      <c r="E108" s="81"/>
      <c r="F108" s="81"/>
      <c r="G108" s="81"/>
      <c r="H108" s="81"/>
      <c r="I108" s="81"/>
      <c r="J108" s="81"/>
      <c r="K108" s="81"/>
      <c r="L108" s="81"/>
      <c r="M108" s="81"/>
      <c r="N108" s="81"/>
      <c r="O108" s="81"/>
      <c r="P108" s="81"/>
    </row>
    <row r="109" spans="1:16" ht="35" customHeight="1">
      <c r="B109" s="83" t="s">
        <v>45</v>
      </c>
      <c r="C109" s="82"/>
      <c r="D109" s="82"/>
      <c r="E109" s="81"/>
      <c r="F109" s="81"/>
      <c r="G109" s="81"/>
      <c r="H109" s="81"/>
      <c r="I109" s="81"/>
      <c r="J109" s="81"/>
      <c r="K109" s="81"/>
      <c r="L109" s="81"/>
      <c r="M109" s="81"/>
      <c r="N109" s="81"/>
      <c r="O109" s="81"/>
      <c r="P109" s="81"/>
    </row>
    <row r="110" spans="1:16">
      <c r="B110" s="81"/>
      <c r="C110" s="81"/>
      <c r="D110" s="81"/>
      <c r="E110" s="81"/>
      <c r="F110" s="81"/>
      <c r="G110" s="81"/>
      <c r="H110" s="81"/>
      <c r="I110" s="81"/>
      <c r="J110" s="81"/>
      <c r="K110" s="81"/>
      <c r="L110" s="81"/>
      <c r="M110" s="81"/>
      <c r="N110" s="81"/>
      <c r="O110" s="81"/>
      <c r="P110" s="81"/>
    </row>
  </sheetData>
  <mergeCells count="48">
    <mergeCell ref="B2:D2"/>
    <mergeCell ref="E2:H2"/>
    <mergeCell ref="B38:C38"/>
    <mergeCell ref="E20:J20"/>
    <mergeCell ref="K20:P20"/>
    <mergeCell ref="B22:D22"/>
    <mergeCell ref="B23:D23"/>
    <mergeCell ref="B24:D24"/>
    <mergeCell ref="B27:C27"/>
    <mergeCell ref="B28:C28"/>
    <mergeCell ref="B32:D32"/>
    <mergeCell ref="B33:D33"/>
    <mergeCell ref="B34:D34"/>
    <mergeCell ref="B37:C37"/>
    <mergeCell ref="B11:C11"/>
    <mergeCell ref="E11:F11"/>
    <mergeCell ref="H11:I11"/>
    <mergeCell ref="H12:I12"/>
    <mergeCell ref="M12:N12"/>
    <mergeCell ref="O12:P12"/>
    <mergeCell ref="H8:I8"/>
    <mergeCell ref="K8:L8"/>
    <mergeCell ref="O8:P8"/>
    <mergeCell ref="H9:I9"/>
    <mergeCell ref="O9:P9"/>
    <mergeCell ref="B10:C10"/>
    <mergeCell ref="E10:F10"/>
    <mergeCell ref="H10:I10"/>
    <mergeCell ref="B7:D7"/>
    <mergeCell ref="E7:G7"/>
    <mergeCell ref="H7:J7"/>
    <mergeCell ref="K7:L7"/>
    <mergeCell ref="M7:N7"/>
    <mergeCell ref="O7:P7"/>
    <mergeCell ref="B6:D6"/>
    <mergeCell ref="E6:G6"/>
    <mergeCell ref="H6:J6"/>
    <mergeCell ref="K6:L6"/>
    <mergeCell ref="M6:N6"/>
    <mergeCell ref="O6:P6"/>
    <mergeCell ref="H4:I4"/>
    <mergeCell ref="O4:P4"/>
    <mergeCell ref="B5:D5"/>
    <mergeCell ref="E5:G5"/>
    <mergeCell ref="H5:J5"/>
    <mergeCell ref="K5:L5"/>
    <mergeCell ref="M5:N5"/>
    <mergeCell ref="O5:P5"/>
  </mergeCells>
  <pageMargins left="0.4" right="0.4" top="0.4" bottom="0.4" header="0" footer="0"/>
  <pageSetup scale="55" fitToHeight="0" orientation="landscape" horizontalDpi="0" verticalDpi="0"/>
  <rowBreaks count="1" manualBreakCount="1">
    <brk id="9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1" customWidth="1"/>
    <col min="2" max="2" width="88.33203125" style="11" customWidth="1"/>
    <col min="3" max="16384" width="10.83203125" style="11"/>
  </cols>
  <sheetData>
    <row r="2" spans="2:2" ht="108" customHeight="1">
      <c r="B2" s="10"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KPI Report</vt:lpstr>
      <vt:lpstr>BLANK - Social Media KPI Report</vt:lpstr>
      <vt:lpstr>– Disclaimer –</vt:lpstr>
      <vt:lpstr>'BLANK - Social Media KPI Report'!Print_Area</vt:lpstr>
      <vt:lpstr>'Social Media KPI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2023-10-14T21:54:05Z</cp:lastPrinted>
  <dcterms:created xsi:type="dcterms:W3CDTF">2016-07-15T15:02:20Z</dcterms:created>
  <dcterms:modified xsi:type="dcterms:W3CDTF">2023-11-11T23:05:28Z</dcterms:modified>
</cp:coreProperties>
</file>