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showInkAnnotation="0" autoCompressPictures="0"/>
  <mc:AlternateContent xmlns:mc="http://schemas.openxmlformats.org/markup-compatibility/2006">
    <mc:Choice Requires="x15">
      <x15ac:absPath xmlns:x15ac="http://schemas.microsoft.com/office/spreadsheetml/2010/11/ac" url="/Users/heatherkey/Desktop/Free Media Plan Templates/"/>
    </mc:Choice>
  </mc:AlternateContent>
  <xr:revisionPtr revIDLastSave="0" documentId="13_ncr:1_{A7339236-0B54-6B4B-B657-83E6475F89B5}" xr6:coauthVersionLast="47" xr6:coauthVersionMax="47" xr10:uidLastSave="{00000000-0000-0000-0000-000000000000}"/>
  <bookViews>
    <workbookView xWindow="45940" yWindow="0" windowWidth="22360" windowHeight="21600" tabRatio="500" xr2:uid="{00000000-000D-0000-FFFF-FFFF00000000}"/>
  </bookViews>
  <sheets>
    <sheet name="Paid Media Plan – EXAMPLE" sheetId="12" r:id="rId1"/>
    <sheet name="JANUARY" sheetId="14" r:id="rId2"/>
    <sheet name="FEBRUARY" sheetId="15" r:id="rId3"/>
    <sheet name="MARCH" sheetId="16" r:id="rId4"/>
    <sheet name="APRIL" sheetId="17" r:id="rId5"/>
    <sheet name="MAY" sheetId="18" r:id="rId6"/>
    <sheet name="JUNE" sheetId="20" r:id="rId7"/>
    <sheet name="JULY" sheetId="19" r:id="rId8"/>
    <sheet name="AUGUST" sheetId="21" r:id="rId9"/>
    <sheet name="SEPTEMBER" sheetId="22" r:id="rId10"/>
    <sheet name="OCTOBER" sheetId="23" r:id="rId11"/>
    <sheet name="NOVEMBER" sheetId="24" r:id="rId12"/>
    <sheet name="DECEMBER" sheetId="25" r:id="rId13"/>
    <sheet name="Dropdown Keys - Do Not Delete -" sheetId="9" r:id="rId14"/>
    <sheet name="- Disclaimer -" sheetId="6" r:id="rId15"/>
  </sheets>
  <definedNames>
    <definedName name="_xlnm.Print_Area" localSheetId="4">APRIL!$A$1:$J$67</definedName>
    <definedName name="_xlnm.Print_Area" localSheetId="8">AUGUST!$A$1:$J$67</definedName>
    <definedName name="_xlnm.Print_Area" localSheetId="12">DECEMBER!$A$1:$J$67</definedName>
    <definedName name="_xlnm.Print_Area" localSheetId="2">FEBRUARY!$A$1:$J$67</definedName>
    <definedName name="_xlnm.Print_Area" localSheetId="1">JANUARY!$A$1:$J$67</definedName>
    <definedName name="_xlnm.Print_Area" localSheetId="7">JULY!$A$1:$J$67</definedName>
    <definedName name="_xlnm.Print_Area" localSheetId="6">JUNE!$A$1:$J$67</definedName>
    <definedName name="_xlnm.Print_Area" localSheetId="3">MARCH!$A$1:$J$67</definedName>
    <definedName name="_xlnm.Print_Area" localSheetId="5">MAY!$A$1:$J$67</definedName>
    <definedName name="_xlnm.Print_Area" localSheetId="11">NOVEMBER!$A$1:$J$67</definedName>
    <definedName name="_xlnm.Print_Area" localSheetId="10">OCTOBER!$A$1:$J$67</definedName>
    <definedName name="_xlnm.Print_Area" localSheetId="0">'Paid Media Plan – EXAMPLE'!$A$2:$J$68</definedName>
    <definedName name="_xlnm.Print_Area" localSheetId="9">SEPTEMBER!$A$1:$J$67</definedName>
    <definedName name="Priority">#REF!</definedName>
    <definedName name="Status">'Dropdown Keys - Do Not Delete -'!#REF!</definedName>
    <definedName name="Type" localSheetId="13">#REF!</definedName>
    <definedName name="Type">#REF!</definedName>
    <definedName name="YesNo">'Dropdown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7" i="25" l="1"/>
  <c r="I67" i="25"/>
  <c r="C66" i="25"/>
  <c r="I66" i="25"/>
  <c r="C65" i="25"/>
  <c r="I65" i="25"/>
  <c r="C64" i="25"/>
  <c r="I64" i="25"/>
  <c r="C63" i="25"/>
  <c r="E63" i="25"/>
  <c r="C62" i="25"/>
  <c r="I62" i="25"/>
  <c r="C61" i="25"/>
  <c r="I61" i="25"/>
  <c r="C60" i="25"/>
  <c r="E60" i="25"/>
  <c r="C59" i="25"/>
  <c r="I59" i="25"/>
  <c r="C58" i="25"/>
  <c r="I58" i="25"/>
  <c r="C57" i="25"/>
  <c r="E57" i="25"/>
  <c r="C56" i="25"/>
  <c r="I56" i="25"/>
  <c r="C55" i="25"/>
  <c r="I55" i="25"/>
  <c r="C54" i="25"/>
  <c r="I54" i="25"/>
  <c r="C53" i="25"/>
  <c r="E53" i="25"/>
  <c r="C52" i="25"/>
  <c r="I52" i="25"/>
  <c r="C51" i="25"/>
  <c r="E51" i="25"/>
  <c r="C50" i="25"/>
  <c r="I50" i="25"/>
  <c r="J46" i="25"/>
  <c r="H46" i="25"/>
  <c r="J45" i="25"/>
  <c r="H45" i="25"/>
  <c r="J44" i="25"/>
  <c r="H44" i="25"/>
  <c r="J43" i="25"/>
  <c r="H43" i="25"/>
  <c r="J42" i="25"/>
  <c r="H42" i="25"/>
  <c r="J41" i="25"/>
  <c r="H41" i="25"/>
  <c r="J40" i="25"/>
  <c r="H40" i="25"/>
  <c r="J39" i="25"/>
  <c r="H39" i="25"/>
  <c r="J38" i="25"/>
  <c r="H38" i="25"/>
  <c r="J37" i="25"/>
  <c r="H37" i="25"/>
  <c r="J36" i="25"/>
  <c r="H36" i="25"/>
  <c r="J35" i="25"/>
  <c r="H35" i="25"/>
  <c r="J34" i="25"/>
  <c r="H34" i="25"/>
  <c r="J33" i="25"/>
  <c r="H33" i="25"/>
  <c r="J32" i="25"/>
  <c r="H32" i="25"/>
  <c r="J31" i="25"/>
  <c r="H31" i="25"/>
  <c r="J30" i="25"/>
  <c r="H30" i="25"/>
  <c r="J29" i="25"/>
  <c r="H29" i="25"/>
  <c r="J28" i="25"/>
  <c r="H28" i="25"/>
  <c r="J27" i="25"/>
  <c r="H27" i="25"/>
  <c r="J26" i="25"/>
  <c r="H26" i="25"/>
  <c r="J25" i="25"/>
  <c r="H25" i="25"/>
  <c r="J24" i="25"/>
  <c r="H24" i="25"/>
  <c r="J23" i="25"/>
  <c r="H23" i="25"/>
  <c r="J22" i="25"/>
  <c r="H22" i="25"/>
  <c r="J21" i="25"/>
  <c r="H21" i="25"/>
  <c r="J20" i="25"/>
  <c r="H20" i="25"/>
  <c r="J19" i="25"/>
  <c r="H19" i="25"/>
  <c r="J18" i="25"/>
  <c r="H18" i="25"/>
  <c r="J17" i="25"/>
  <c r="H17" i="25"/>
  <c r="C8" i="25"/>
  <c r="C9" i="25"/>
  <c r="C67" i="24"/>
  <c r="I67" i="24"/>
  <c r="C66" i="24"/>
  <c r="D66" i="24"/>
  <c r="C65" i="24"/>
  <c r="I65" i="24"/>
  <c r="C64" i="24"/>
  <c r="I64" i="24"/>
  <c r="C63" i="24"/>
  <c r="D63" i="24"/>
  <c r="C62" i="24"/>
  <c r="D62" i="24"/>
  <c r="C61" i="24"/>
  <c r="I61" i="24"/>
  <c r="C60" i="24"/>
  <c r="D60" i="24"/>
  <c r="C59" i="24"/>
  <c r="D59" i="24"/>
  <c r="C58" i="24"/>
  <c r="I58" i="24"/>
  <c r="C57" i="24"/>
  <c r="D57" i="24"/>
  <c r="C56" i="24"/>
  <c r="I56" i="24"/>
  <c r="C55" i="24"/>
  <c r="D55" i="24"/>
  <c r="C54" i="24"/>
  <c r="I54" i="24"/>
  <c r="C53" i="24"/>
  <c r="D53" i="24"/>
  <c r="C52" i="24"/>
  <c r="E52" i="24"/>
  <c r="C51" i="24"/>
  <c r="I51" i="24"/>
  <c r="C50" i="24"/>
  <c r="I50" i="24"/>
  <c r="J46" i="24"/>
  <c r="H46" i="24"/>
  <c r="J45" i="24"/>
  <c r="H45" i="24"/>
  <c r="J44" i="24"/>
  <c r="H44" i="24"/>
  <c r="J43" i="24"/>
  <c r="H43" i="24"/>
  <c r="J42" i="24"/>
  <c r="H42" i="24"/>
  <c r="J41" i="24"/>
  <c r="H41" i="24"/>
  <c r="J40" i="24"/>
  <c r="H40" i="24"/>
  <c r="J39" i="24"/>
  <c r="H39" i="24"/>
  <c r="J38" i="24"/>
  <c r="H38" i="24"/>
  <c r="J37" i="24"/>
  <c r="H37" i="24"/>
  <c r="J36" i="24"/>
  <c r="H36" i="24"/>
  <c r="J35" i="24"/>
  <c r="H35" i="24"/>
  <c r="J34" i="24"/>
  <c r="H34" i="24"/>
  <c r="J33" i="24"/>
  <c r="H33" i="24"/>
  <c r="J32" i="24"/>
  <c r="H32" i="24"/>
  <c r="J31" i="24"/>
  <c r="H31" i="24"/>
  <c r="J30" i="24"/>
  <c r="H30" i="24"/>
  <c r="J29" i="24"/>
  <c r="H29" i="24"/>
  <c r="J28" i="24"/>
  <c r="H28" i="24"/>
  <c r="J27" i="24"/>
  <c r="H27" i="24"/>
  <c r="J26" i="24"/>
  <c r="H26" i="24"/>
  <c r="J25" i="24"/>
  <c r="H25" i="24"/>
  <c r="J24" i="24"/>
  <c r="H24" i="24"/>
  <c r="J23" i="24"/>
  <c r="H23" i="24"/>
  <c r="J22" i="24"/>
  <c r="H22" i="24"/>
  <c r="J21" i="24"/>
  <c r="H21" i="24"/>
  <c r="J20" i="24"/>
  <c r="H20" i="24"/>
  <c r="J19" i="24"/>
  <c r="H19" i="24"/>
  <c r="J18" i="24"/>
  <c r="H18" i="24"/>
  <c r="J17" i="24"/>
  <c r="H17" i="24"/>
  <c r="C8" i="24"/>
  <c r="C9" i="24"/>
  <c r="E67" i="23"/>
  <c r="C67" i="23"/>
  <c r="I67" i="23"/>
  <c r="J67" i="23"/>
  <c r="E66" i="23"/>
  <c r="C66" i="23"/>
  <c r="I66" i="23"/>
  <c r="J66" i="23"/>
  <c r="E65" i="23"/>
  <c r="C65" i="23"/>
  <c r="I65" i="23"/>
  <c r="J65" i="23"/>
  <c r="E64" i="23"/>
  <c r="C64" i="23"/>
  <c r="I64" i="23"/>
  <c r="J64" i="23"/>
  <c r="E63" i="23"/>
  <c r="C63" i="23"/>
  <c r="I63" i="23"/>
  <c r="J63" i="23"/>
  <c r="E62" i="23"/>
  <c r="C62" i="23"/>
  <c r="I62" i="23"/>
  <c r="J62" i="23"/>
  <c r="E61" i="23"/>
  <c r="C61" i="23"/>
  <c r="I61" i="23"/>
  <c r="J61" i="23"/>
  <c r="E60" i="23"/>
  <c r="C60" i="23"/>
  <c r="I60" i="23"/>
  <c r="J60" i="23"/>
  <c r="E59" i="23"/>
  <c r="C59" i="23"/>
  <c r="I59" i="23"/>
  <c r="J59" i="23"/>
  <c r="E58" i="23"/>
  <c r="C58" i="23"/>
  <c r="I58" i="23"/>
  <c r="J58" i="23"/>
  <c r="E57" i="23"/>
  <c r="C57" i="23"/>
  <c r="I57" i="23"/>
  <c r="J57" i="23"/>
  <c r="E56" i="23"/>
  <c r="C56" i="23"/>
  <c r="I56" i="23"/>
  <c r="J56" i="23"/>
  <c r="E55" i="23"/>
  <c r="C55" i="23"/>
  <c r="I55" i="23"/>
  <c r="J55" i="23"/>
  <c r="E54" i="23"/>
  <c r="C54" i="23"/>
  <c r="I54" i="23"/>
  <c r="J54" i="23"/>
  <c r="E53" i="23"/>
  <c r="C53" i="23"/>
  <c r="I53" i="23"/>
  <c r="J53" i="23"/>
  <c r="E52" i="23"/>
  <c r="C52" i="23"/>
  <c r="I52" i="23"/>
  <c r="J52" i="23"/>
  <c r="E51" i="23"/>
  <c r="C51" i="23"/>
  <c r="I51" i="23"/>
  <c r="J51" i="23"/>
  <c r="E50" i="23"/>
  <c r="C50" i="23"/>
  <c r="I50" i="23"/>
  <c r="J50" i="23"/>
  <c r="J46" i="23"/>
  <c r="H46" i="23"/>
  <c r="J45" i="23"/>
  <c r="H45" i="23"/>
  <c r="J44" i="23"/>
  <c r="H44" i="23"/>
  <c r="J43" i="23"/>
  <c r="H43" i="23"/>
  <c r="J42" i="23"/>
  <c r="H42" i="23"/>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J21" i="23"/>
  <c r="H21" i="23"/>
  <c r="J20" i="23"/>
  <c r="H20" i="23"/>
  <c r="J19" i="23"/>
  <c r="H19" i="23"/>
  <c r="J18" i="23"/>
  <c r="H18" i="23"/>
  <c r="J17" i="23"/>
  <c r="H17" i="23"/>
  <c r="C8" i="23"/>
  <c r="C9" i="23"/>
  <c r="C67" i="22"/>
  <c r="I67" i="22"/>
  <c r="C66" i="22"/>
  <c r="I66" i="22"/>
  <c r="C65" i="22"/>
  <c r="I65" i="22"/>
  <c r="C64" i="22"/>
  <c r="I64" i="22"/>
  <c r="C63" i="22"/>
  <c r="E63" i="22"/>
  <c r="C62" i="22"/>
  <c r="I62" i="22"/>
  <c r="C61" i="22"/>
  <c r="I61" i="22"/>
  <c r="C60" i="22"/>
  <c r="I60" i="22"/>
  <c r="C59" i="22"/>
  <c r="E59" i="22"/>
  <c r="C58" i="22"/>
  <c r="I58" i="22"/>
  <c r="C57" i="22"/>
  <c r="I57" i="22"/>
  <c r="C56" i="22"/>
  <c r="I56" i="22"/>
  <c r="C55" i="22"/>
  <c r="E55" i="22"/>
  <c r="C54" i="22"/>
  <c r="I54" i="22"/>
  <c r="C53" i="22"/>
  <c r="I53" i="22"/>
  <c r="C52" i="22"/>
  <c r="I52" i="22"/>
  <c r="C51" i="22"/>
  <c r="I51" i="22"/>
  <c r="C50" i="22"/>
  <c r="E50" i="22"/>
  <c r="J46" i="22"/>
  <c r="H46" i="22"/>
  <c r="J45" i="22"/>
  <c r="H45" i="22"/>
  <c r="J44" i="22"/>
  <c r="H44" i="22"/>
  <c r="J43" i="22"/>
  <c r="H43" i="22"/>
  <c r="J42" i="22"/>
  <c r="H42" i="22"/>
  <c r="J41" i="22"/>
  <c r="H41" i="22"/>
  <c r="J40" i="22"/>
  <c r="H40" i="22"/>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J25" i="22"/>
  <c r="H25" i="22"/>
  <c r="J24" i="22"/>
  <c r="H24" i="22"/>
  <c r="J23" i="22"/>
  <c r="H23" i="22"/>
  <c r="J22" i="22"/>
  <c r="H22" i="22"/>
  <c r="J21" i="22"/>
  <c r="H21" i="22"/>
  <c r="J20" i="22"/>
  <c r="H20" i="22"/>
  <c r="J19" i="22"/>
  <c r="H19" i="22"/>
  <c r="J18" i="22"/>
  <c r="H18" i="22"/>
  <c r="J17" i="22"/>
  <c r="H17" i="22"/>
  <c r="C8" i="22"/>
  <c r="C9" i="22"/>
  <c r="C67" i="21"/>
  <c r="I67" i="21"/>
  <c r="C66" i="21"/>
  <c r="I66" i="21"/>
  <c r="C65" i="21"/>
  <c r="I65" i="21"/>
  <c r="C64" i="21"/>
  <c r="I64" i="21"/>
  <c r="C63" i="21"/>
  <c r="E63" i="21"/>
  <c r="C62" i="21"/>
  <c r="I62" i="21"/>
  <c r="C61" i="21"/>
  <c r="E61" i="21"/>
  <c r="C60" i="21"/>
  <c r="E60" i="21"/>
  <c r="C59" i="21"/>
  <c r="I59" i="21"/>
  <c r="C58" i="21"/>
  <c r="E58" i="21"/>
  <c r="C57" i="21"/>
  <c r="I57" i="21"/>
  <c r="C56" i="21"/>
  <c r="I56" i="21"/>
  <c r="C55" i="21"/>
  <c r="I55" i="21"/>
  <c r="C54" i="21"/>
  <c r="E54" i="21"/>
  <c r="C53" i="21"/>
  <c r="I53" i="21"/>
  <c r="C52" i="21"/>
  <c r="E52" i="21"/>
  <c r="C51" i="21"/>
  <c r="I51" i="21"/>
  <c r="C50" i="21"/>
  <c r="I50" i="21"/>
  <c r="J46" i="21"/>
  <c r="H46" i="21"/>
  <c r="J45" i="21"/>
  <c r="H45" i="21"/>
  <c r="J44" i="21"/>
  <c r="H44" i="21"/>
  <c r="J43" i="21"/>
  <c r="H43" i="21"/>
  <c r="J42" i="21"/>
  <c r="H42" i="21"/>
  <c r="J41" i="21"/>
  <c r="H41" i="21"/>
  <c r="J40" i="21"/>
  <c r="H40" i="21"/>
  <c r="J39" i="21"/>
  <c r="H39" i="21"/>
  <c r="J38" i="21"/>
  <c r="H38" i="21"/>
  <c r="J37" i="21"/>
  <c r="H37" i="21"/>
  <c r="J36" i="21"/>
  <c r="H36" i="21"/>
  <c r="J35" i="21"/>
  <c r="H35" i="21"/>
  <c r="J34" i="21"/>
  <c r="H34" i="21"/>
  <c r="J33" i="21"/>
  <c r="H33" i="21"/>
  <c r="J32" i="21"/>
  <c r="H32" i="21"/>
  <c r="J31" i="21"/>
  <c r="H31" i="21"/>
  <c r="J30" i="21"/>
  <c r="H30" i="21"/>
  <c r="J29" i="21"/>
  <c r="H29" i="21"/>
  <c r="J28" i="21"/>
  <c r="H28" i="21"/>
  <c r="J27" i="21"/>
  <c r="H27" i="21"/>
  <c r="J26" i="21"/>
  <c r="H26" i="21"/>
  <c r="J25" i="21"/>
  <c r="H25" i="21"/>
  <c r="J24" i="21"/>
  <c r="H24" i="21"/>
  <c r="J23" i="21"/>
  <c r="H23" i="21"/>
  <c r="J22" i="21"/>
  <c r="H22" i="21"/>
  <c r="J21" i="21"/>
  <c r="H21" i="21"/>
  <c r="J20" i="21"/>
  <c r="H20" i="21"/>
  <c r="J19" i="21"/>
  <c r="H19" i="21"/>
  <c r="J18" i="21"/>
  <c r="H18" i="21"/>
  <c r="J17" i="21"/>
  <c r="H17" i="21"/>
  <c r="C8" i="21"/>
  <c r="C9" i="21"/>
  <c r="C67" i="20"/>
  <c r="I67" i="20"/>
  <c r="C66" i="20"/>
  <c r="I66" i="20"/>
  <c r="C65" i="20"/>
  <c r="I65" i="20"/>
  <c r="C64" i="20"/>
  <c r="I64" i="20"/>
  <c r="C63" i="20"/>
  <c r="I63" i="20"/>
  <c r="C62" i="20"/>
  <c r="I62" i="20"/>
  <c r="C61" i="20"/>
  <c r="I61" i="20"/>
  <c r="C60" i="20"/>
  <c r="I60" i="20"/>
  <c r="C59" i="20"/>
  <c r="I59" i="20"/>
  <c r="C58" i="20"/>
  <c r="I58" i="20"/>
  <c r="C57" i="20"/>
  <c r="I57" i="20"/>
  <c r="C56" i="20"/>
  <c r="I56" i="20"/>
  <c r="C55" i="20"/>
  <c r="I55" i="20"/>
  <c r="C54" i="20"/>
  <c r="I54" i="20"/>
  <c r="C53" i="20"/>
  <c r="I53" i="20"/>
  <c r="C52" i="20"/>
  <c r="I52" i="20"/>
  <c r="C51" i="20"/>
  <c r="I51" i="20"/>
  <c r="C50" i="20"/>
  <c r="I50" i="20"/>
  <c r="J46" i="20"/>
  <c r="H46" i="20"/>
  <c r="J45" i="20"/>
  <c r="H45" i="20"/>
  <c r="J44" i="20"/>
  <c r="H44" i="20"/>
  <c r="J43" i="20"/>
  <c r="H43" i="20"/>
  <c r="J42" i="20"/>
  <c r="H42" i="20"/>
  <c r="J41" i="20"/>
  <c r="H41" i="20"/>
  <c r="J40" i="20"/>
  <c r="H40" i="20"/>
  <c r="J39" i="20"/>
  <c r="H39" i="20"/>
  <c r="J38" i="20"/>
  <c r="H38" i="20"/>
  <c r="J37" i="20"/>
  <c r="H37" i="20"/>
  <c r="J36" i="20"/>
  <c r="H36"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20"/>
  <c r="C9" i="20"/>
  <c r="C67" i="19"/>
  <c r="I67" i="19"/>
  <c r="C66" i="19"/>
  <c r="I66" i="19"/>
  <c r="C65" i="19"/>
  <c r="I65" i="19"/>
  <c r="C64" i="19"/>
  <c r="I64" i="19"/>
  <c r="C63" i="19"/>
  <c r="I63" i="19"/>
  <c r="C62" i="19"/>
  <c r="I62" i="19"/>
  <c r="C61" i="19"/>
  <c r="I61" i="19"/>
  <c r="C60" i="19"/>
  <c r="I60" i="19"/>
  <c r="C59" i="19"/>
  <c r="I59" i="19"/>
  <c r="C58" i="19"/>
  <c r="I58" i="19"/>
  <c r="C57" i="19"/>
  <c r="I57" i="19"/>
  <c r="C56" i="19"/>
  <c r="I56" i="19"/>
  <c r="C55" i="19"/>
  <c r="I55" i="19"/>
  <c r="C54" i="19"/>
  <c r="I54" i="19"/>
  <c r="C53" i="19"/>
  <c r="I53" i="19"/>
  <c r="C52" i="19"/>
  <c r="I52" i="19"/>
  <c r="C51" i="19"/>
  <c r="I51" i="19"/>
  <c r="C50" i="19"/>
  <c r="I50" i="19"/>
  <c r="J46" i="19"/>
  <c r="H46" i="19"/>
  <c r="J45" i="19"/>
  <c r="H45" i="19"/>
  <c r="J44" i="19"/>
  <c r="H44" i="19"/>
  <c r="J43" i="19"/>
  <c r="H43" i="19"/>
  <c r="J42" i="19"/>
  <c r="H42" i="19"/>
  <c r="J41" i="19"/>
  <c r="H41" i="19"/>
  <c r="J40" i="19"/>
  <c r="H40" i="19"/>
  <c r="J39" i="19"/>
  <c r="H39" i="19"/>
  <c r="J38" i="19"/>
  <c r="H38" i="19"/>
  <c r="J37" i="19"/>
  <c r="H37"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8" i="19"/>
  <c r="C9" i="19"/>
  <c r="C67" i="18"/>
  <c r="I67" i="18"/>
  <c r="C66" i="18"/>
  <c r="I66" i="18"/>
  <c r="C65" i="18"/>
  <c r="I65" i="18"/>
  <c r="C64" i="18"/>
  <c r="I64" i="18"/>
  <c r="C63" i="18"/>
  <c r="I63" i="18"/>
  <c r="C62" i="18"/>
  <c r="I62" i="18"/>
  <c r="C61" i="18"/>
  <c r="I61" i="18"/>
  <c r="C60" i="18"/>
  <c r="I60" i="18"/>
  <c r="C59" i="18"/>
  <c r="I59" i="18"/>
  <c r="C58" i="18"/>
  <c r="I58" i="18"/>
  <c r="C57" i="18"/>
  <c r="I57" i="18"/>
  <c r="C56" i="18"/>
  <c r="I56" i="18"/>
  <c r="C55" i="18"/>
  <c r="I55" i="18"/>
  <c r="C54" i="18"/>
  <c r="I54" i="18"/>
  <c r="C53" i="18"/>
  <c r="I53" i="18"/>
  <c r="C52" i="18"/>
  <c r="I52" i="18"/>
  <c r="C51" i="18"/>
  <c r="I51" i="18"/>
  <c r="C50" i="18"/>
  <c r="I50" i="18"/>
  <c r="J46" i="18"/>
  <c r="H46" i="18"/>
  <c r="J45" i="18"/>
  <c r="H45" i="18"/>
  <c r="J44" i="18"/>
  <c r="H44" i="18"/>
  <c r="J43" i="18"/>
  <c r="H43" i="18"/>
  <c r="J42" i="18"/>
  <c r="H42" i="18"/>
  <c r="J41" i="18"/>
  <c r="H41" i="18"/>
  <c r="J40" i="18"/>
  <c r="H40" i="18"/>
  <c r="J39" i="18"/>
  <c r="H39" i="18"/>
  <c r="J38" i="18"/>
  <c r="H38" i="18"/>
  <c r="J37" i="18"/>
  <c r="H37" i="18"/>
  <c r="J36" i="18"/>
  <c r="H36" i="18"/>
  <c r="J35" i="18"/>
  <c r="H35" i="18"/>
  <c r="J34" i="18"/>
  <c r="H34" i="18"/>
  <c r="J33" i="18"/>
  <c r="H33" i="18"/>
  <c r="J32" i="18"/>
  <c r="H32" i="18"/>
  <c r="J31" i="18"/>
  <c r="H31" i="18"/>
  <c r="J30" i="18"/>
  <c r="H30" i="18"/>
  <c r="J29" i="18"/>
  <c r="H29" i="18"/>
  <c r="J28" i="18"/>
  <c r="H28" i="18"/>
  <c r="J27" i="18"/>
  <c r="H27" i="18"/>
  <c r="J26" i="18"/>
  <c r="H26" i="18"/>
  <c r="J25" i="18"/>
  <c r="H25" i="18"/>
  <c r="J24" i="18"/>
  <c r="H24" i="18"/>
  <c r="J23" i="18"/>
  <c r="H23" i="18"/>
  <c r="J22" i="18"/>
  <c r="H22" i="18"/>
  <c r="J21" i="18"/>
  <c r="H21" i="18"/>
  <c r="J20" i="18"/>
  <c r="H20" i="18"/>
  <c r="J19" i="18"/>
  <c r="H19" i="18"/>
  <c r="J18" i="18"/>
  <c r="H18" i="18"/>
  <c r="J17" i="18"/>
  <c r="H17" i="18"/>
  <c r="C8" i="18"/>
  <c r="C9" i="18"/>
  <c r="C67" i="17"/>
  <c r="I67" i="17"/>
  <c r="C66" i="17"/>
  <c r="I66" i="17"/>
  <c r="C65" i="17"/>
  <c r="I65" i="17"/>
  <c r="C64" i="17"/>
  <c r="I64" i="17"/>
  <c r="C63" i="17"/>
  <c r="I63" i="17"/>
  <c r="C62" i="17"/>
  <c r="I62" i="17"/>
  <c r="C61" i="17"/>
  <c r="I61" i="17"/>
  <c r="C60" i="17"/>
  <c r="I60" i="17"/>
  <c r="C59" i="17"/>
  <c r="I59" i="17"/>
  <c r="C58" i="17"/>
  <c r="I58" i="17"/>
  <c r="C57" i="17"/>
  <c r="I57" i="17"/>
  <c r="C56" i="17"/>
  <c r="I56" i="17"/>
  <c r="C55" i="17"/>
  <c r="I55" i="17"/>
  <c r="C54" i="17"/>
  <c r="I54" i="17"/>
  <c r="C53" i="17"/>
  <c r="I53" i="17"/>
  <c r="C52" i="17"/>
  <c r="I52" i="17"/>
  <c r="C51" i="17"/>
  <c r="I51" i="17"/>
  <c r="C50" i="17"/>
  <c r="I50" i="17"/>
  <c r="J46" i="17"/>
  <c r="H46" i="17"/>
  <c r="J45" i="17"/>
  <c r="H45" i="17"/>
  <c r="J44" i="17"/>
  <c r="H44" i="17"/>
  <c r="J43" i="17"/>
  <c r="H43" i="17"/>
  <c r="J42" i="17"/>
  <c r="H42" i="17"/>
  <c r="J41" i="17"/>
  <c r="H41" i="17"/>
  <c r="J40" i="17"/>
  <c r="H40" i="17"/>
  <c r="J39" i="17"/>
  <c r="H39" i="17"/>
  <c r="J38" i="17"/>
  <c r="H38" i="17"/>
  <c r="J37" i="17"/>
  <c r="H37" i="17"/>
  <c r="J36" i="17"/>
  <c r="H36" i="17"/>
  <c r="J35" i="17"/>
  <c r="H35" i="17"/>
  <c r="J34" i="17"/>
  <c r="H34" i="17"/>
  <c r="J33" i="17"/>
  <c r="H33" i="17"/>
  <c r="J32" i="17"/>
  <c r="H32" i="17"/>
  <c r="J31" i="17"/>
  <c r="H31" i="17"/>
  <c r="J30" i="17"/>
  <c r="H30" i="17"/>
  <c r="J29" i="17"/>
  <c r="H29" i="17"/>
  <c r="J28" i="17"/>
  <c r="H28" i="17"/>
  <c r="J27" i="17"/>
  <c r="H27" i="17"/>
  <c r="J26" i="17"/>
  <c r="H26" i="17"/>
  <c r="J25" i="17"/>
  <c r="H25" i="17"/>
  <c r="J24" i="17"/>
  <c r="H24" i="17"/>
  <c r="J23" i="17"/>
  <c r="H23" i="17"/>
  <c r="J22" i="17"/>
  <c r="H22" i="17"/>
  <c r="J21" i="17"/>
  <c r="H21" i="17"/>
  <c r="J20" i="17"/>
  <c r="H20" i="17"/>
  <c r="J19" i="17"/>
  <c r="H19" i="17"/>
  <c r="J18" i="17"/>
  <c r="H18" i="17"/>
  <c r="J17" i="17"/>
  <c r="H17" i="17"/>
  <c r="C8" i="17"/>
  <c r="C9" i="17"/>
  <c r="C67" i="16"/>
  <c r="I67" i="16"/>
  <c r="C66" i="16"/>
  <c r="I66" i="16"/>
  <c r="C65" i="16"/>
  <c r="I65" i="16"/>
  <c r="C64" i="16"/>
  <c r="I64" i="16"/>
  <c r="C63" i="16"/>
  <c r="I63" i="16"/>
  <c r="C62" i="16"/>
  <c r="I62" i="16"/>
  <c r="C61" i="16"/>
  <c r="I61" i="16"/>
  <c r="C60" i="16"/>
  <c r="I60" i="16"/>
  <c r="C59" i="16"/>
  <c r="I59" i="16"/>
  <c r="C58" i="16"/>
  <c r="I58" i="16"/>
  <c r="C57" i="16"/>
  <c r="I57" i="16"/>
  <c r="C56" i="16"/>
  <c r="I56" i="16"/>
  <c r="C55" i="16"/>
  <c r="I55" i="16"/>
  <c r="C54" i="16"/>
  <c r="I54" i="16"/>
  <c r="C53" i="16"/>
  <c r="I53" i="16"/>
  <c r="C52" i="16"/>
  <c r="I52" i="16"/>
  <c r="C51" i="16"/>
  <c r="I51" i="16"/>
  <c r="C50" i="16"/>
  <c r="I50" i="16"/>
  <c r="J46" i="16"/>
  <c r="H46" i="16"/>
  <c r="J45" i="16"/>
  <c r="H45" i="16"/>
  <c r="J44" i="16"/>
  <c r="H44" i="16"/>
  <c r="J43" i="16"/>
  <c r="H43" i="16"/>
  <c r="J42" i="16"/>
  <c r="H42" i="16"/>
  <c r="J41" i="16"/>
  <c r="H41" i="16"/>
  <c r="J40" i="16"/>
  <c r="H40" i="16"/>
  <c r="J39" i="16"/>
  <c r="H39" i="16"/>
  <c r="J38" i="16"/>
  <c r="H38" i="16"/>
  <c r="J37" i="16"/>
  <c r="H37" i="16"/>
  <c r="J36" i="16"/>
  <c r="H36" i="16"/>
  <c r="J35" i="16"/>
  <c r="H35" i="16"/>
  <c r="J34" i="16"/>
  <c r="H34" i="16"/>
  <c r="J33" i="16"/>
  <c r="H33" i="16"/>
  <c r="J32" i="16"/>
  <c r="H32" i="16"/>
  <c r="J31" i="16"/>
  <c r="H31" i="16"/>
  <c r="J30" i="16"/>
  <c r="H30" i="16"/>
  <c r="J29" i="16"/>
  <c r="H29" i="16"/>
  <c r="J28" i="16"/>
  <c r="H28" i="16"/>
  <c r="J27" i="16"/>
  <c r="H27" i="16"/>
  <c r="J26" i="16"/>
  <c r="H26" i="16"/>
  <c r="J25" i="16"/>
  <c r="H25" i="16"/>
  <c r="J24" i="16"/>
  <c r="H24" i="16"/>
  <c r="J23" i="16"/>
  <c r="H23" i="16"/>
  <c r="J22" i="16"/>
  <c r="H22" i="16"/>
  <c r="J21" i="16"/>
  <c r="H21" i="16"/>
  <c r="J20" i="16"/>
  <c r="H20" i="16"/>
  <c r="J19" i="16"/>
  <c r="H19" i="16"/>
  <c r="J18" i="16"/>
  <c r="H18" i="16"/>
  <c r="J17" i="16"/>
  <c r="H17" i="16"/>
  <c r="C8" i="16"/>
  <c r="C9" i="16"/>
  <c r="C67" i="15"/>
  <c r="I67" i="15"/>
  <c r="C66" i="15"/>
  <c r="I66" i="15"/>
  <c r="C65" i="15"/>
  <c r="I65" i="15"/>
  <c r="C64" i="15"/>
  <c r="I64" i="15"/>
  <c r="C63" i="15"/>
  <c r="I63" i="15"/>
  <c r="C62" i="15"/>
  <c r="I62" i="15"/>
  <c r="C61" i="15"/>
  <c r="I61" i="15"/>
  <c r="C60" i="15"/>
  <c r="I60" i="15"/>
  <c r="C59" i="15"/>
  <c r="I59" i="15"/>
  <c r="C58" i="15"/>
  <c r="I58" i="15"/>
  <c r="C57" i="15"/>
  <c r="I57" i="15"/>
  <c r="C56" i="15"/>
  <c r="I56" i="15"/>
  <c r="C55" i="15"/>
  <c r="I55" i="15"/>
  <c r="C54" i="15"/>
  <c r="I54" i="15"/>
  <c r="C53" i="15"/>
  <c r="I53" i="15"/>
  <c r="C52" i="15"/>
  <c r="I52" i="15"/>
  <c r="C51" i="15"/>
  <c r="I51" i="15"/>
  <c r="C50" i="15"/>
  <c r="I50" i="15"/>
  <c r="J46" i="15"/>
  <c r="H46" i="15"/>
  <c r="J45" i="15"/>
  <c r="H45" i="15"/>
  <c r="J44" i="15"/>
  <c r="H44" i="15"/>
  <c r="J43" i="15"/>
  <c r="H43" i="15"/>
  <c r="J42" i="15"/>
  <c r="H42" i="15"/>
  <c r="J41" i="15"/>
  <c r="H41" i="15"/>
  <c r="J40" i="15"/>
  <c r="H40" i="15"/>
  <c r="J39" i="15"/>
  <c r="H39" i="15"/>
  <c r="J38" i="15"/>
  <c r="H38" i="15"/>
  <c r="J37" i="15"/>
  <c r="H37" i="15"/>
  <c r="J36" i="15"/>
  <c r="H36" i="15"/>
  <c r="J35" i="15"/>
  <c r="H35" i="15"/>
  <c r="J34" i="15"/>
  <c r="H34" i="15"/>
  <c r="J33" i="15"/>
  <c r="H33" i="15"/>
  <c r="J32" i="15"/>
  <c r="H32" i="15"/>
  <c r="J31" i="15"/>
  <c r="H31" i="15"/>
  <c r="J30" i="15"/>
  <c r="H30" i="15"/>
  <c r="J29" i="15"/>
  <c r="H29" i="15"/>
  <c r="J28" i="15"/>
  <c r="H28" i="15"/>
  <c r="J27" i="15"/>
  <c r="H27" i="15"/>
  <c r="J26" i="15"/>
  <c r="H26" i="15"/>
  <c r="J25" i="15"/>
  <c r="H25" i="15"/>
  <c r="J24" i="15"/>
  <c r="H24" i="15"/>
  <c r="J23" i="15"/>
  <c r="H23" i="15"/>
  <c r="J22" i="15"/>
  <c r="H22" i="15"/>
  <c r="J21" i="15"/>
  <c r="H21" i="15"/>
  <c r="J20" i="15"/>
  <c r="H20" i="15"/>
  <c r="J19" i="15"/>
  <c r="H19" i="15"/>
  <c r="J18" i="15"/>
  <c r="H18" i="15"/>
  <c r="J17" i="15"/>
  <c r="H17" i="15"/>
  <c r="C8" i="15"/>
  <c r="C9" i="15"/>
  <c r="H64" i="12"/>
  <c r="D50" i="25"/>
  <c r="D51" i="25"/>
  <c r="F51" i="25"/>
  <c r="D52" i="25"/>
  <c r="D53" i="25"/>
  <c r="F53" i="25"/>
  <c r="D54" i="25"/>
  <c r="D55" i="25"/>
  <c r="D56" i="25"/>
  <c r="D57" i="25"/>
  <c r="F57" i="25"/>
  <c r="D58" i="25"/>
  <c r="D59" i="25"/>
  <c r="D60" i="25"/>
  <c r="F60" i="25"/>
  <c r="D61" i="25"/>
  <c r="D62" i="25"/>
  <c r="D63" i="25"/>
  <c r="F63" i="25"/>
  <c r="D64" i="25"/>
  <c r="D65" i="25"/>
  <c r="D66" i="25"/>
  <c r="D67" i="25"/>
  <c r="E56" i="25"/>
  <c r="F56" i="25"/>
  <c r="E67" i="25"/>
  <c r="F67" i="25"/>
  <c r="E66" i="25"/>
  <c r="J66" i="25"/>
  <c r="G50" i="25"/>
  <c r="H50" i="25"/>
  <c r="G51" i="25"/>
  <c r="G52" i="25"/>
  <c r="G53" i="25"/>
  <c r="G54" i="25"/>
  <c r="H54" i="25"/>
  <c r="G55" i="25"/>
  <c r="H55" i="25"/>
  <c r="G56" i="25"/>
  <c r="H56" i="25"/>
  <c r="G57" i="25"/>
  <c r="H57" i="25"/>
  <c r="G58" i="25"/>
  <c r="H58" i="25"/>
  <c r="G59" i="25"/>
  <c r="G60" i="25"/>
  <c r="G61" i="25"/>
  <c r="G62" i="25"/>
  <c r="H62" i="25"/>
  <c r="G63" i="25"/>
  <c r="H63" i="25"/>
  <c r="G64" i="25"/>
  <c r="H64" i="25"/>
  <c r="G65" i="25"/>
  <c r="H65" i="25"/>
  <c r="G66" i="25"/>
  <c r="H66" i="25"/>
  <c r="G67" i="25"/>
  <c r="E52" i="25"/>
  <c r="E55" i="25"/>
  <c r="E58" i="25"/>
  <c r="F58" i="25"/>
  <c r="E61" i="25"/>
  <c r="J61" i="25"/>
  <c r="E65" i="25"/>
  <c r="F65" i="25"/>
  <c r="E50" i="25"/>
  <c r="F50" i="25"/>
  <c r="E54" i="25"/>
  <c r="F54" i="25"/>
  <c r="E59" i="25"/>
  <c r="E62" i="25"/>
  <c r="F62" i="25"/>
  <c r="E64" i="25"/>
  <c r="F64" i="25"/>
  <c r="I51" i="25"/>
  <c r="J51" i="25"/>
  <c r="I53" i="25"/>
  <c r="J53" i="25"/>
  <c r="I57" i="25"/>
  <c r="J57" i="25"/>
  <c r="I60" i="25"/>
  <c r="J60" i="25"/>
  <c r="I63" i="25"/>
  <c r="J63" i="25"/>
  <c r="D50" i="24"/>
  <c r="D64" i="24"/>
  <c r="E51" i="24"/>
  <c r="E54" i="24"/>
  <c r="E56" i="24"/>
  <c r="E58" i="24"/>
  <c r="E60" i="24"/>
  <c r="F60" i="24"/>
  <c r="E62" i="24"/>
  <c r="F62" i="24"/>
  <c r="E64" i="24"/>
  <c r="E66" i="24"/>
  <c r="F66" i="24"/>
  <c r="G50" i="24"/>
  <c r="G51" i="24"/>
  <c r="G52" i="24"/>
  <c r="G53" i="24"/>
  <c r="H53" i="24"/>
  <c r="G54" i="24"/>
  <c r="G55" i="24"/>
  <c r="H55" i="24"/>
  <c r="G56" i="24"/>
  <c r="G57" i="24"/>
  <c r="H57" i="24"/>
  <c r="G58" i="24"/>
  <c r="G59" i="24"/>
  <c r="H59" i="24"/>
  <c r="G60" i="24"/>
  <c r="H60" i="24"/>
  <c r="G61" i="24"/>
  <c r="G62" i="24"/>
  <c r="H62" i="24"/>
  <c r="G63" i="24"/>
  <c r="H63" i="24"/>
  <c r="G64" i="24"/>
  <c r="G65" i="24"/>
  <c r="G66" i="24"/>
  <c r="H66" i="24"/>
  <c r="G67" i="24"/>
  <c r="D51" i="24"/>
  <c r="D54" i="24"/>
  <c r="D58" i="24"/>
  <c r="D61" i="24"/>
  <c r="D67" i="24"/>
  <c r="E50" i="24"/>
  <c r="F50" i="24"/>
  <c r="E53" i="24"/>
  <c r="F53" i="24"/>
  <c r="E55" i="24"/>
  <c r="F55" i="24"/>
  <c r="E57" i="24"/>
  <c r="F57" i="24"/>
  <c r="E59" i="24"/>
  <c r="F59" i="24"/>
  <c r="E61" i="24"/>
  <c r="E63" i="24"/>
  <c r="F63" i="24"/>
  <c r="E65" i="24"/>
  <c r="J65" i="24"/>
  <c r="E67" i="24"/>
  <c r="D52" i="24"/>
  <c r="F52" i="24"/>
  <c r="D56" i="24"/>
  <c r="D65" i="24"/>
  <c r="I52" i="24"/>
  <c r="J52" i="24"/>
  <c r="I53" i="24"/>
  <c r="I55" i="24"/>
  <c r="I57" i="24"/>
  <c r="I59" i="24"/>
  <c r="I60" i="24"/>
  <c r="I62" i="24"/>
  <c r="I63" i="24"/>
  <c r="I66" i="24"/>
  <c r="D50" i="23"/>
  <c r="F50" i="23"/>
  <c r="D51" i="23"/>
  <c r="F51" i="23"/>
  <c r="D52" i="23"/>
  <c r="F52" i="23"/>
  <c r="D53" i="23"/>
  <c r="F53" i="23"/>
  <c r="D54" i="23"/>
  <c r="F54" i="23"/>
  <c r="D55" i="23"/>
  <c r="F55" i="23"/>
  <c r="D56" i="23"/>
  <c r="F56" i="23"/>
  <c r="D57" i="23"/>
  <c r="F57" i="23"/>
  <c r="D58" i="23"/>
  <c r="F58" i="23"/>
  <c r="D59" i="23"/>
  <c r="F59" i="23"/>
  <c r="D60" i="23"/>
  <c r="F60" i="23"/>
  <c r="D61" i="23"/>
  <c r="F61" i="23"/>
  <c r="D62" i="23"/>
  <c r="F62" i="23"/>
  <c r="D63" i="23"/>
  <c r="F63" i="23"/>
  <c r="D64" i="23"/>
  <c r="F64" i="23"/>
  <c r="D65" i="23"/>
  <c r="F65" i="23"/>
  <c r="D66" i="23"/>
  <c r="F66" i="23"/>
  <c r="D67" i="23"/>
  <c r="F67" i="23"/>
  <c r="G50" i="23"/>
  <c r="G51" i="23"/>
  <c r="G52" i="23"/>
  <c r="H52" i="23"/>
  <c r="G53" i="23"/>
  <c r="G54" i="23"/>
  <c r="G55" i="23"/>
  <c r="G56" i="23"/>
  <c r="H56" i="23"/>
  <c r="G57" i="23"/>
  <c r="H57" i="23"/>
  <c r="G58" i="23"/>
  <c r="G59" i="23"/>
  <c r="G60" i="23"/>
  <c r="H60" i="23"/>
  <c r="G61" i="23"/>
  <c r="G62" i="23"/>
  <c r="G63" i="23"/>
  <c r="G64" i="23"/>
  <c r="H64" i="23"/>
  <c r="G65" i="23"/>
  <c r="H65" i="23"/>
  <c r="G66" i="23"/>
  <c r="G67" i="23"/>
  <c r="D50" i="22"/>
  <c r="F50" i="22"/>
  <c r="D51" i="22"/>
  <c r="D52" i="22"/>
  <c r="D53" i="22"/>
  <c r="D54" i="22"/>
  <c r="D55" i="22"/>
  <c r="F55" i="22"/>
  <c r="D56" i="22"/>
  <c r="D57" i="22"/>
  <c r="D58" i="22"/>
  <c r="D59" i="22"/>
  <c r="F59" i="22"/>
  <c r="D60" i="22"/>
  <c r="D61" i="22"/>
  <c r="D62" i="22"/>
  <c r="D63" i="22"/>
  <c r="F63" i="22"/>
  <c r="D64" i="22"/>
  <c r="D65" i="22"/>
  <c r="D66" i="22"/>
  <c r="D67" i="22"/>
  <c r="E52" i="22"/>
  <c r="F52" i="22"/>
  <c r="E57" i="22"/>
  <c r="F57" i="22"/>
  <c r="E61" i="22"/>
  <c r="E67" i="22"/>
  <c r="E54" i="22"/>
  <c r="E58" i="22"/>
  <c r="E62" i="22"/>
  <c r="E65" i="22"/>
  <c r="F65" i="22"/>
  <c r="G50" i="22"/>
  <c r="H50" i="22"/>
  <c r="G51" i="22"/>
  <c r="H51" i="22"/>
  <c r="G52" i="22"/>
  <c r="H52" i="22"/>
  <c r="G53" i="22"/>
  <c r="G54" i="22"/>
  <c r="G55" i="22"/>
  <c r="G56" i="22"/>
  <c r="H56" i="22"/>
  <c r="G57" i="22"/>
  <c r="H57" i="22"/>
  <c r="G58" i="22"/>
  <c r="H58" i="22"/>
  <c r="G59" i="22"/>
  <c r="H59" i="22"/>
  <c r="G60" i="22"/>
  <c r="H60" i="22"/>
  <c r="G61" i="22"/>
  <c r="G62" i="22"/>
  <c r="G63" i="22"/>
  <c r="G64" i="22"/>
  <c r="H64" i="22"/>
  <c r="G65" i="22"/>
  <c r="H65" i="22"/>
  <c r="G66" i="22"/>
  <c r="H66" i="22"/>
  <c r="G67" i="22"/>
  <c r="H67" i="22"/>
  <c r="E51" i="22"/>
  <c r="F51" i="22"/>
  <c r="E56" i="22"/>
  <c r="F56" i="22"/>
  <c r="E60" i="22"/>
  <c r="E64" i="22"/>
  <c r="F64" i="22"/>
  <c r="E53" i="22"/>
  <c r="J53" i="22"/>
  <c r="E66" i="22"/>
  <c r="F66" i="22"/>
  <c r="I50" i="22"/>
  <c r="J50" i="22"/>
  <c r="I55" i="22"/>
  <c r="J55" i="22"/>
  <c r="I59" i="22"/>
  <c r="J59" i="22"/>
  <c r="I63" i="22"/>
  <c r="J63" i="22"/>
  <c r="D50" i="21"/>
  <c r="D51" i="21"/>
  <c r="D52" i="21"/>
  <c r="F52" i="21"/>
  <c r="D53" i="21"/>
  <c r="D54" i="21"/>
  <c r="F54" i="21"/>
  <c r="D55" i="21"/>
  <c r="D56" i="21"/>
  <c r="D57" i="21"/>
  <c r="D58" i="21"/>
  <c r="F58" i="21"/>
  <c r="D59" i="21"/>
  <c r="D60" i="21"/>
  <c r="F60" i="21"/>
  <c r="D61" i="21"/>
  <c r="F61" i="21"/>
  <c r="D62" i="21"/>
  <c r="D63" i="21"/>
  <c r="F63" i="21"/>
  <c r="D64" i="21"/>
  <c r="D65" i="21"/>
  <c r="D66" i="21"/>
  <c r="D67" i="21"/>
  <c r="E53" i="21"/>
  <c r="E56" i="21"/>
  <c r="E59" i="21"/>
  <c r="F59" i="21"/>
  <c r="E62" i="21"/>
  <c r="F62" i="21"/>
  <c r="E67" i="21"/>
  <c r="F67" i="21"/>
  <c r="E50" i="21"/>
  <c r="J50" i="21"/>
  <c r="E55" i="21"/>
  <c r="J55" i="21"/>
  <c r="E65" i="21"/>
  <c r="G50" i="21"/>
  <c r="G51" i="21"/>
  <c r="H51" i="21"/>
  <c r="G52" i="21"/>
  <c r="G53" i="21"/>
  <c r="G54" i="21"/>
  <c r="H54" i="21"/>
  <c r="G55" i="21"/>
  <c r="G56" i="21"/>
  <c r="G57" i="21"/>
  <c r="G58" i="21"/>
  <c r="G59" i="21"/>
  <c r="H59" i="21"/>
  <c r="G60" i="21"/>
  <c r="G61" i="21"/>
  <c r="G62" i="21"/>
  <c r="H62" i="21"/>
  <c r="G63" i="21"/>
  <c r="G64" i="21"/>
  <c r="G65" i="21"/>
  <c r="G66" i="21"/>
  <c r="G67" i="21"/>
  <c r="H67" i="21"/>
  <c r="E51" i="21"/>
  <c r="F51" i="21"/>
  <c r="E57" i="21"/>
  <c r="E64" i="21"/>
  <c r="F64" i="21"/>
  <c r="E66" i="21"/>
  <c r="I52" i="21"/>
  <c r="J52" i="21"/>
  <c r="I54" i="21"/>
  <c r="J54" i="21"/>
  <c r="I58" i="21"/>
  <c r="J58" i="21"/>
  <c r="I60" i="21"/>
  <c r="J60" i="21"/>
  <c r="I61" i="21"/>
  <c r="J61" i="21"/>
  <c r="I63" i="21"/>
  <c r="J63" i="21"/>
  <c r="D50" i="20"/>
  <c r="D51" i="20"/>
  <c r="D52" i="20"/>
  <c r="D53" i="20"/>
  <c r="D54" i="20"/>
  <c r="D55" i="20"/>
  <c r="D56" i="20"/>
  <c r="D57" i="20"/>
  <c r="D58" i="20"/>
  <c r="D59" i="20"/>
  <c r="D60" i="20"/>
  <c r="D61" i="20"/>
  <c r="D62" i="20"/>
  <c r="D64" i="20"/>
  <c r="D65" i="20"/>
  <c r="D66" i="20"/>
  <c r="D67" i="20"/>
  <c r="E50" i="20"/>
  <c r="J50" i="20"/>
  <c r="E51" i="20"/>
  <c r="E52" i="20"/>
  <c r="F52" i="20"/>
  <c r="E53" i="20"/>
  <c r="E54" i="20"/>
  <c r="F54" i="20"/>
  <c r="E55" i="20"/>
  <c r="E56" i="20"/>
  <c r="J56" i="20"/>
  <c r="E57" i="20"/>
  <c r="F57" i="20"/>
  <c r="E58" i="20"/>
  <c r="J58" i="20"/>
  <c r="E59" i="20"/>
  <c r="E60" i="20"/>
  <c r="F60" i="20"/>
  <c r="E61" i="20"/>
  <c r="J61" i="20"/>
  <c r="E62" i="20"/>
  <c r="F62" i="20"/>
  <c r="E63" i="20"/>
  <c r="E64" i="20"/>
  <c r="E65" i="20"/>
  <c r="J65" i="20"/>
  <c r="E66" i="20"/>
  <c r="F66" i="20"/>
  <c r="E67" i="20"/>
  <c r="D63" i="20"/>
  <c r="G50" i="20"/>
  <c r="G51" i="20"/>
  <c r="G52" i="20"/>
  <c r="H52" i="20"/>
  <c r="G53" i="20"/>
  <c r="G54" i="20"/>
  <c r="H54" i="20"/>
  <c r="G55" i="20"/>
  <c r="G56" i="20"/>
  <c r="G57" i="20"/>
  <c r="H57" i="20"/>
  <c r="G58" i="20"/>
  <c r="H58" i="20"/>
  <c r="G59" i="20"/>
  <c r="G60" i="20"/>
  <c r="H60" i="20"/>
  <c r="G61" i="20"/>
  <c r="G62" i="20"/>
  <c r="H62" i="20"/>
  <c r="G63" i="20"/>
  <c r="G64" i="20"/>
  <c r="G65" i="20"/>
  <c r="G66" i="20"/>
  <c r="H66" i="20"/>
  <c r="G67" i="20"/>
  <c r="H67" i="20"/>
  <c r="J55" i="19"/>
  <c r="J58" i="19"/>
  <c r="D51" i="19"/>
  <c r="D53" i="19"/>
  <c r="D55" i="19"/>
  <c r="D57" i="19"/>
  <c r="D59" i="19"/>
  <c r="D61" i="19"/>
  <c r="D63" i="19"/>
  <c r="D65" i="19"/>
  <c r="D67" i="19"/>
  <c r="E50" i="19"/>
  <c r="E51" i="19"/>
  <c r="F51" i="19"/>
  <c r="E52" i="19"/>
  <c r="E53" i="19"/>
  <c r="F53" i="19"/>
  <c r="E54" i="19"/>
  <c r="J54" i="19"/>
  <c r="E55" i="19"/>
  <c r="E56" i="19"/>
  <c r="J56" i="19"/>
  <c r="E57" i="19"/>
  <c r="J57" i="19"/>
  <c r="E58" i="19"/>
  <c r="E59" i="19"/>
  <c r="E60" i="19"/>
  <c r="F60" i="19"/>
  <c r="E61" i="19"/>
  <c r="E62" i="19"/>
  <c r="F62" i="19"/>
  <c r="E63" i="19"/>
  <c r="F63" i="19"/>
  <c r="E64" i="19"/>
  <c r="J64" i="19"/>
  <c r="E65" i="19"/>
  <c r="F65" i="19"/>
  <c r="E66" i="19"/>
  <c r="J66" i="19"/>
  <c r="E67" i="19"/>
  <c r="F67" i="19"/>
  <c r="D50" i="19"/>
  <c r="D52" i="19"/>
  <c r="D54" i="19"/>
  <c r="D56" i="19"/>
  <c r="D58" i="19"/>
  <c r="D60" i="19"/>
  <c r="D62" i="19"/>
  <c r="D64" i="19"/>
  <c r="D66" i="19"/>
  <c r="G50" i="19"/>
  <c r="G51" i="19"/>
  <c r="H51" i="19"/>
  <c r="G52" i="19"/>
  <c r="G53" i="19"/>
  <c r="H53" i="19"/>
  <c r="G54" i="19"/>
  <c r="G55" i="19"/>
  <c r="G56" i="19"/>
  <c r="H56" i="19"/>
  <c r="G57" i="19"/>
  <c r="H57" i="19"/>
  <c r="G58" i="19"/>
  <c r="H58" i="19"/>
  <c r="G59" i="19"/>
  <c r="H59" i="19"/>
  <c r="G60" i="19"/>
  <c r="H60" i="19"/>
  <c r="G61" i="19"/>
  <c r="G62" i="19"/>
  <c r="H62" i="19"/>
  <c r="G63" i="19"/>
  <c r="H63" i="19"/>
  <c r="G64" i="19"/>
  <c r="H64" i="19"/>
  <c r="G65" i="19"/>
  <c r="H65" i="19"/>
  <c r="G66" i="19"/>
  <c r="G67" i="19"/>
  <c r="H67" i="19"/>
  <c r="D50" i="18"/>
  <c r="D51" i="18"/>
  <c r="D52" i="18"/>
  <c r="D53" i="18"/>
  <c r="D54" i="18"/>
  <c r="D55" i="18"/>
  <c r="D56" i="18"/>
  <c r="D57" i="18"/>
  <c r="D58" i="18"/>
  <c r="D59" i="18"/>
  <c r="D60" i="18"/>
  <c r="D61" i="18"/>
  <c r="D62" i="18"/>
  <c r="D63" i="18"/>
  <c r="D64" i="18"/>
  <c r="D65" i="18"/>
  <c r="D66" i="18"/>
  <c r="D67" i="18"/>
  <c r="E50" i="18"/>
  <c r="E51" i="18"/>
  <c r="E52" i="18"/>
  <c r="F52" i="18"/>
  <c r="E53" i="18"/>
  <c r="F53" i="18"/>
  <c r="E54" i="18"/>
  <c r="J54" i="18"/>
  <c r="E55" i="18"/>
  <c r="J55" i="18"/>
  <c r="E56" i="18"/>
  <c r="F56" i="18"/>
  <c r="E57" i="18"/>
  <c r="J57" i="18"/>
  <c r="E58" i="18"/>
  <c r="E59" i="18"/>
  <c r="E60" i="18"/>
  <c r="F60" i="18"/>
  <c r="E61" i="18"/>
  <c r="F61" i="18"/>
  <c r="E62" i="18"/>
  <c r="J62" i="18"/>
  <c r="E63" i="18"/>
  <c r="J63" i="18"/>
  <c r="E64" i="18"/>
  <c r="F64" i="18"/>
  <c r="E65" i="18"/>
  <c r="E66" i="18"/>
  <c r="E67" i="18"/>
  <c r="F67" i="18"/>
  <c r="G50" i="18"/>
  <c r="G51" i="18"/>
  <c r="H51" i="18"/>
  <c r="G52" i="18"/>
  <c r="G53" i="18"/>
  <c r="G54" i="18"/>
  <c r="G55" i="18"/>
  <c r="G56" i="18"/>
  <c r="G57" i="18"/>
  <c r="G58" i="18"/>
  <c r="G59" i="18"/>
  <c r="H59" i="18"/>
  <c r="G60" i="18"/>
  <c r="G61" i="18"/>
  <c r="G62" i="18"/>
  <c r="G63" i="18"/>
  <c r="G64" i="18"/>
  <c r="G65" i="18"/>
  <c r="G66" i="18"/>
  <c r="G67" i="18"/>
  <c r="H67" i="18"/>
  <c r="D50" i="17"/>
  <c r="D51" i="17"/>
  <c r="D52" i="17"/>
  <c r="D53" i="17"/>
  <c r="D54" i="17"/>
  <c r="D55" i="17"/>
  <c r="D56" i="17"/>
  <c r="D57" i="17"/>
  <c r="D58" i="17"/>
  <c r="D59" i="17"/>
  <c r="D60" i="17"/>
  <c r="D61" i="17"/>
  <c r="D62" i="17"/>
  <c r="D63" i="17"/>
  <c r="D64" i="17"/>
  <c r="D65" i="17"/>
  <c r="D66" i="17"/>
  <c r="D67" i="17"/>
  <c r="E50" i="17"/>
  <c r="E51" i="17"/>
  <c r="F51" i="17"/>
  <c r="E52" i="17"/>
  <c r="E53" i="17"/>
  <c r="F53" i="17"/>
  <c r="E54" i="17"/>
  <c r="F54" i="17"/>
  <c r="E55" i="17"/>
  <c r="J55" i="17"/>
  <c r="E56" i="17"/>
  <c r="F56" i="17"/>
  <c r="E57" i="17"/>
  <c r="E58" i="17"/>
  <c r="E59" i="17"/>
  <c r="F59" i="17"/>
  <c r="E60" i="17"/>
  <c r="E61" i="17"/>
  <c r="F61" i="17"/>
  <c r="E62" i="17"/>
  <c r="F62" i="17"/>
  <c r="E63" i="17"/>
  <c r="J63" i="17"/>
  <c r="E64" i="17"/>
  <c r="F64" i="17"/>
  <c r="E65" i="17"/>
  <c r="J65" i="17"/>
  <c r="E66" i="17"/>
  <c r="E67" i="17"/>
  <c r="F67" i="17"/>
  <c r="G50" i="17"/>
  <c r="G51" i="17"/>
  <c r="H51" i="17"/>
  <c r="G52" i="17"/>
  <c r="G53" i="17"/>
  <c r="G54" i="17"/>
  <c r="H54" i="17"/>
  <c r="G55" i="17"/>
  <c r="G56" i="17"/>
  <c r="H56" i="17"/>
  <c r="G57" i="17"/>
  <c r="G58" i="17"/>
  <c r="G59" i="17"/>
  <c r="H59" i="17"/>
  <c r="G60" i="17"/>
  <c r="G61" i="17"/>
  <c r="G62" i="17"/>
  <c r="H62" i="17"/>
  <c r="G63" i="17"/>
  <c r="G64" i="17"/>
  <c r="H64" i="17"/>
  <c r="G65" i="17"/>
  <c r="G66" i="17"/>
  <c r="G67" i="17"/>
  <c r="H67" i="17"/>
  <c r="D51" i="16"/>
  <c r="D53" i="16"/>
  <c r="D56" i="16"/>
  <c r="D58" i="16"/>
  <c r="D60" i="16"/>
  <c r="D62" i="16"/>
  <c r="D64" i="16"/>
  <c r="D67" i="16"/>
  <c r="E50" i="16"/>
  <c r="J50" i="16"/>
  <c r="E51" i="16"/>
  <c r="E52" i="16"/>
  <c r="E53" i="16"/>
  <c r="E54" i="16"/>
  <c r="J54" i="16"/>
  <c r="E55" i="16"/>
  <c r="E56" i="16"/>
  <c r="J56" i="16"/>
  <c r="E57" i="16"/>
  <c r="J57" i="16"/>
  <c r="E58" i="16"/>
  <c r="J58" i="16"/>
  <c r="E59" i="16"/>
  <c r="E60" i="16"/>
  <c r="F60" i="16"/>
  <c r="E61" i="16"/>
  <c r="E62" i="16"/>
  <c r="E63" i="16"/>
  <c r="E64" i="16"/>
  <c r="E65" i="16"/>
  <c r="J65" i="16"/>
  <c r="E66" i="16"/>
  <c r="E67" i="16"/>
  <c r="J67" i="16"/>
  <c r="D54" i="16"/>
  <c r="D65" i="16"/>
  <c r="D50" i="16"/>
  <c r="D52" i="16"/>
  <c r="D55" i="16"/>
  <c r="D57" i="16"/>
  <c r="D59" i="16"/>
  <c r="D61" i="16"/>
  <c r="D63" i="16"/>
  <c r="D66" i="16"/>
  <c r="G50" i="16"/>
  <c r="H50" i="16"/>
  <c r="G51" i="16"/>
  <c r="G52" i="16"/>
  <c r="G53" i="16"/>
  <c r="G54" i="16"/>
  <c r="G55" i="16"/>
  <c r="G56" i="16"/>
  <c r="H56" i="16"/>
  <c r="G57" i="16"/>
  <c r="G58" i="16"/>
  <c r="G59" i="16"/>
  <c r="G60" i="16"/>
  <c r="H60" i="16"/>
  <c r="G61" i="16"/>
  <c r="G62" i="16"/>
  <c r="G63" i="16"/>
  <c r="G64" i="16"/>
  <c r="G65" i="16"/>
  <c r="H65" i="16"/>
  <c r="G66" i="16"/>
  <c r="G67" i="16"/>
  <c r="D50" i="15"/>
  <c r="D51" i="15"/>
  <c r="D52" i="15"/>
  <c r="D53" i="15"/>
  <c r="D54" i="15"/>
  <c r="D55" i="15"/>
  <c r="D56" i="15"/>
  <c r="D57" i="15"/>
  <c r="D58" i="15"/>
  <c r="D59" i="15"/>
  <c r="D60" i="15"/>
  <c r="D61" i="15"/>
  <c r="D62" i="15"/>
  <c r="D63" i="15"/>
  <c r="D64" i="15"/>
  <c r="D65" i="15"/>
  <c r="D66" i="15"/>
  <c r="D67" i="15"/>
  <c r="E67" i="15"/>
  <c r="J67" i="15"/>
  <c r="E51" i="15"/>
  <c r="J51" i="15"/>
  <c r="E53" i="15"/>
  <c r="F53" i="15"/>
  <c r="E55" i="15"/>
  <c r="F55" i="15"/>
  <c r="E57" i="15"/>
  <c r="E59" i="15"/>
  <c r="J59" i="15"/>
  <c r="E61" i="15"/>
  <c r="F61" i="15"/>
  <c r="E63" i="15"/>
  <c r="E65" i="15"/>
  <c r="J65" i="15"/>
  <c r="E50" i="15"/>
  <c r="E52" i="15"/>
  <c r="F52" i="15"/>
  <c r="E54" i="15"/>
  <c r="E56" i="15"/>
  <c r="F56" i="15"/>
  <c r="E58" i="15"/>
  <c r="E60" i="15"/>
  <c r="F60" i="15"/>
  <c r="E62" i="15"/>
  <c r="E64" i="15"/>
  <c r="J64" i="15"/>
  <c r="E66" i="15"/>
  <c r="J66" i="15"/>
  <c r="G50" i="15"/>
  <c r="G51" i="15"/>
  <c r="G52" i="15"/>
  <c r="H52" i="15"/>
  <c r="G53" i="15"/>
  <c r="H53" i="15"/>
  <c r="G54" i="15"/>
  <c r="G55" i="15"/>
  <c r="G56" i="15"/>
  <c r="G57" i="15"/>
  <c r="G58" i="15"/>
  <c r="G59" i="15"/>
  <c r="G60" i="15"/>
  <c r="H60" i="15"/>
  <c r="G61" i="15"/>
  <c r="H61" i="15"/>
  <c r="G62" i="15"/>
  <c r="G63" i="15"/>
  <c r="G64" i="15"/>
  <c r="G65" i="15"/>
  <c r="G66" i="15"/>
  <c r="G67" i="15"/>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18" i="12"/>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17" i="14"/>
  <c r="C67" i="14"/>
  <c r="I67" i="14"/>
  <c r="C66" i="14"/>
  <c r="G66" i="14"/>
  <c r="C65" i="14"/>
  <c r="G65" i="14"/>
  <c r="C64" i="14"/>
  <c r="I64" i="14"/>
  <c r="C63" i="14"/>
  <c r="I63" i="14"/>
  <c r="C62" i="14"/>
  <c r="I62" i="14"/>
  <c r="C61" i="14"/>
  <c r="I61" i="14"/>
  <c r="C60" i="14"/>
  <c r="I60" i="14"/>
  <c r="C59" i="14"/>
  <c r="I59" i="14"/>
  <c r="C58" i="14"/>
  <c r="I58" i="14"/>
  <c r="C57" i="14"/>
  <c r="I57" i="14"/>
  <c r="C56" i="14"/>
  <c r="I56" i="14"/>
  <c r="C55" i="14"/>
  <c r="I55" i="14"/>
  <c r="C54" i="14"/>
  <c r="G54" i="14"/>
  <c r="C53" i="14"/>
  <c r="I53" i="14"/>
  <c r="C52" i="14"/>
  <c r="I52" i="14"/>
  <c r="C51" i="14"/>
  <c r="I51" i="14"/>
  <c r="C50" i="14"/>
  <c r="I50"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C8" i="14"/>
  <c r="C9" i="14"/>
  <c r="C9" i="12"/>
  <c r="C10"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18" i="12"/>
  <c r="I55" i="12"/>
  <c r="I63" i="12"/>
  <c r="G54" i="12"/>
  <c r="G59" i="12"/>
  <c r="E54" i="12"/>
  <c r="C52" i="12"/>
  <c r="D52" i="12"/>
  <c r="C53" i="12"/>
  <c r="D53" i="12"/>
  <c r="C54" i="12"/>
  <c r="D54" i="12"/>
  <c r="C55" i="12"/>
  <c r="D55" i="12"/>
  <c r="C56" i="12"/>
  <c r="D56" i="12"/>
  <c r="C57" i="12"/>
  <c r="D57" i="12"/>
  <c r="C58" i="12"/>
  <c r="D58" i="12"/>
  <c r="C59" i="12"/>
  <c r="D59" i="12"/>
  <c r="C60" i="12"/>
  <c r="D60" i="12"/>
  <c r="C61" i="12"/>
  <c r="D61" i="12"/>
  <c r="C62" i="12"/>
  <c r="D62" i="12"/>
  <c r="C63" i="12"/>
  <c r="D63" i="12"/>
  <c r="C64" i="12"/>
  <c r="D64" i="12"/>
  <c r="C65" i="12"/>
  <c r="D65" i="12"/>
  <c r="C66" i="12"/>
  <c r="D66" i="12"/>
  <c r="C67" i="12"/>
  <c r="D67" i="12"/>
  <c r="C68" i="12"/>
  <c r="D68" i="12"/>
  <c r="C51" i="12"/>
  <c r="D51" i="12"/>
  <c r="J60" i="24"/>
  <c r="H64" i="24"/>
  <c r="F64" i="24"/>
  <c r="J66" i="24"/>
  <c r="J50" i="24"/>
  <c r="H50" i="24"/>
  <c r="J53" i="24"/>
  <c r="H61" i="24"/>
  <c r="F58" i="24"/>
  <c r="J63" i="24"/>
  <c r="H52" i="24"/>
  <c r="F56" i="24"/>
  <c r="J62" i="24"/>
  <c r="H67" i="24"/>
  <c r="F67" i="24"/>
  <c r="F59" i="25"/>
  <c r="H67" i="25"/>
  <c r="H59" i="25"/>
  <c r="H51" i="25"/>
  <c r="J58" i="25"/>
  <c r="F66" i="25"/>
  <c r="J56" i="25"/>
  <c r="F61" i="24"/>
  <c r="H67" i="23"/>
  <c r="H59" i="23"/>
  <c r="H51" i="23"/>
  <c r="H66" i="23"/>
  <c r="H58" i="23"/>
  <c r="H50" i="23"/>
  <c r="H61" i="23"/>
  <c r="H53" i="23"/>
  <c r="F62" i="22"/>
  <c r="F58" i="22"/>
  <c r="J51" i="22"/>
  <c r="F60" i="22"/>
  <c r="H62" i="22"/>
  <c r="H54" i="22"/>
  <c r="F54" i="22"/>
  <c r="J66" i="22"/>
  <c r="H61" i="22"/>
  <c r="H53" i="22"/>
  <c r="F67" i="22"/>
  <c r="J64" i="22"/>
  <c r="F57" i="21"/>
  <c r="H61" i="21"/>
  <c r="H53" i="21"/>
  <c r="H60" i="21"/>
  <c r="H52" i="21"/>
  <c r="F53" i="21"/>
  <c r="H65" i="21"/>
  <c r="H57" i="21"/>
  <c r="F65" i="21"/>
  <c r="J65" i="21"/>
  <c r="H66" i="19"/>
  <c r="H50" i="19"/>
  <c r="J51" i="19"/>
  <c r="F59" i="18"/>
  <c r="F51" i="18"/>
  <c r="J51" i="18"/>
  <c r="F64" i="16"/>
  <c r="F61" i="16"/>
  <c r="F53" i="16"/>
  <c r="H64" i="16"/>
  <c r="H53" i="16"/>
  <c r="F59" i="20"/>
  <c r="F51" i="20"/>
  <c r="J60" i="20"/>
  <c r="J59" i="20"/>
  <c r="F63" i="20"/>
  <c r="F55" i="20"/>
  <c r="J51" i="20"/>
  <c r="H59" i="20"/>
  <c r="H51" i="20"/>
  <c r="J66" i="20"/>
  <c r="H58" i="18"/>
  <c r="H65" i="18"/>
  <c r="H57" i="18"/>
  <c r="J64" i="18"/>
  <c r="H50" i="18"/>
  <c r="H64" i="18"/>
  <c r="H56" i="18"/>
  <c r="F66" i="18"/>
  <c r="F58" i="18"/>
  <c r="F50" i="18"/>
  <c r="H66" i="18"/>
  <c r="F65" i="18"/>
  <c r="F57" i="18"/>
  <c r="F66" i="17"/>
  <c r="F58" i="17"/>
  <c r="F50" i="17"/>
  <c r="F65" i="17"/>
  <c r="F57" i="17"/>
  <c r="J62" i="17"/>
  <c r="H66" i="17"/>
  <c r="H58" i="17"/>
  <c r="H50" i="17"/>
  <c r="J54" i="17"/>
  <c r="H65" i="17"/>
  <c r="H57" i="17"/>
  <c r="H67" i="16"/>
  <c r="H59" i="16"/>
  <c r="H51" i="16"/>
  <c r="F63" i="16"/>
  <c r="F55" i="16"/>
  <c r="H57" i="16"/>
  <c r="F67" i="16"/>
  <c r="J62" i="25"/>
  <c r="J64" i="25"/>
  <c r="J50" i="25"/>
  <c r="F61" i="25"/>
  <c r="F55" i="25"/>
  <c r="H61" i="25"/>
  <c r="H53" i="25"/>
  <c r="J55" i="25"/>
  <c r="J54" i="25"/>
  <c r="F52" i="25"/>
  <c r="H60" i="25"/>
  <c r="H52" i="25"/>
  <c r="J67" i="25"/>
  <c r="J65" i="25"/>
  <c r="J59" i="25"/>
  <c r="J52" i="25"/>
  <c r="H51" i="24"/>
  <c r="F54" i="24"/>
  <c r="H58" i="24"/>
  <c r="F51" i="24"/>
  <c r="J64" i="24"/>
  <c r="J59" i="24"/>
  <c r="H65" i="24"/>
  <c r="J56" i="24"/>
  <c r="J57" i="24"/>
  <c r="F65" i="24"/>
  <c r="H56" i="24"/>
  <c r="J54" i="24"/>
  <c r="J58" i="24"/>
  <c r="J55" i="24"/>
  <c r="J67" i="24"/>
  <c r="J61" i="24"/>
  <c r="H54" i="24"/>
  <c r="J51" i="24"/>
  <c r="H63" i="23"/>
  <c r="H55" i="23"/>
  <c r="H62" i="23"/>
  <c r="H54" i="23"/>
  <c r="F61" i="22"/>
  <c r="J62" i="22"/>
  <c r="J58" i="22"/>
  <c r="J61" i="22"/>
  <c r="F53" i="22"/>
  <c r="J60" i="22"/>
  <c r="H63" i="22"/>
  <c r="H55" i="22"/>
  <c r="J67" i="22"/>
  <c r="J65" i="22"/>
  <c r="J52" i="22"/>
  <c r="J56" i="22"/>
  <c r="J57" i="22"/>
  <c r="J54" i="22"/>
  <c r="F56" i="21"/>
  <c r="J57" i="21"/>
  <c r="J59" i="21"/>
  <c r="H66" i="21"/>
  <c r="H58" i="21"/>
  <c r="H50" i="21"/>
  <c r="J62" i="21"/>
  <c r="J51" i="21"/>
  <c r="H64" i="21"/>
  <c r="H56" i="21"/>
  <c r="F55" i="21"/>
  <c r="J64" i="21"/>
  <c r="F66" i="21"/>
  <c r="H63" i="21"/>
  <c r="H55" i="21"/>
  <c r="F50" i="21"/>
  <c r="J66" i="21"/>
  <c r="J56" i="21"/>
  <c r="J53" i="21"/>
  <c r="J67" i="21"/>
  <c r="H50" i="20"/>
  <c r="F61" i="20"/>
  <c r="F53" i="20"/>
  <c r="J55" i="20"/>
  <c r="H64" i="20"/>
  <c r="H56" i="20"/>
  <c r="F67" i="20"/>
  <c r="J54" i="20"/>
  <c r="J63" i="20"/>
  <c r="H65" i="20"/>
  <c r="J62" i="20"/>
  <c r="H63" i="20"/>
  <c r="H55" i="20"/>
  <c r="F58" i="20"/>
  <c r="F50" i="20"/>
  <c r="J52" i="20"/>
  <c r="F65" i="20"/>
  <c r="J57" i="20"/>
  <c r="H61" i="20"/>
  <c r="H53" i="20"/>
  <c r="F64" i="20"/>
  <c r="F56" i="20"/>
  <c r="J67" i="20"/>
  <c r="J64" i="20"/>
  <c r="J53" i="20"/>
  <c r="F61" i="19"/>
  <c r="J62" i="19"/>
  <c r="H55" i="19"/>
  <c r="F66" i="19"/>
  <c r="F58" i="19"/>
  <c r="F50" i="19"/>
  <c r="J50" i="19"/>
  <c r="F59" i="19"/>
  <c r="H54" i="19"/>
  <c r="F57" i="19"/>
  <c r="J63" i="19"/>
  <c r="J53" i="19"/>
  <c r="H61" i="19"/>
  <c r="F64" i="19"/>
  <c r="F56" i="19"/>
  <c r="J67" i="19"/>
  <c r="J60" i="19"/>
  <c r="J61" i="19"/>
  <c r="F54" i="19"/>
  <c r="F52" i="19"/>
  <c r="H52" i="19"/>
  <c r="F55" i="19"/>
  <c r="J59" i="19"/>
  <c r="J65" i="19"/>
  <c r="J52" i="19"/>
  <c r="J60" i="18"/>
  <c r="H63" i="18"/>
  <c r="H55" i="18"/>
  <c r="J58" i="18"/>
  <c r="J56" i="18"/>
  <c r="J53" i="18"/>
  <c r="H62" i="18"/>
  <c r="H54" i="18"/>
  <c r="J50" i="18"/>
  <c r="H61" i="18"/>
  <c r="H53" i="18"/>
  <c r="F63" i="18"/>
  <c r="F55" i="18"/>
  <c r="J67" i="18"/>
  <c r="J61" i="18"/>
  <c r="J66" i="18"/>
  <c r="H60" i="18"/>
  <c r="H52" i="18"/>
  <c r="F62" i="18"/>
  <c r="F54" i="18"/>
  <c r="J59" i="18"/>
  <c r="J65" i="18"/>
  <c r="J52" i="18"/>
  <c r="J58" i="17"/>
  <c r="F60" i="17"/>
  <c r="F52" i="17"/>
  <c r="J50" i="17"/>
  <c r="H63" i="17"/>
  <c r="H55" i="17"/>
  <c r="J57" i="17"/>
  <c r="J61" i="17"/>
  <c r="J64" i="17"/>
  <c r="J53" i="17"/>
  <c r="H61" i="17"/>
  <c r="H53" i="17"/>
  <c r="F63" i="17"/>
  <c r="F55" i="17"/>
  <c r="J67" i="17"/>
  <c r="J59" i="17"/>
  <c r="J60" i="17"/>
  <c r="J51" i="17"/>
  <c r="H60" i="17"/>
  <c r="H52" i="17"/>
  <c r="J66" i="17"/>
  <c r="J56" i="17"/>
  <c r="J52" i="17"/>
  <c r="H66" i="16"/>
  <c r="H58" i="16"/>
  <c r="F62" i="16"/>
  <c r="F54" i="16"/>
  <c r="J55" i="16"/>
  <c r="J61" i="16"/>
  <c r="F52" i="16"/>
  <c r="H63" i="16"/>
  <c r="H55" i="16"/>
  <c r="F59" i="16"/>
  <c r="F51" i="16"/>
  <c r="J53" i="16"/>
  <c r="H62" i="16"/>
  <c r="H54" i="16"/>
  <c r="F66" i="16"/>
  <c r="F58" i="16"/>
  <c r="F50" i="16"/>
  <c r="J63" i="16"/>
  <c r="J60" i="16"/>
  <c r="H61" i="16"/>
  <c r="F65" i="16"/>
  <c r="F57" i="16"/>
  <c r="J59" i="16"/>
  <c r="J62" i="16"/>
  <c r="J52" i="16"/>
  <c r="H52" i="16"/>
  <c r="F56" i="16"/>
  <c r="J66" i="16"/>
  <c r="J64" i="16"/>
  <c r="J51" i="16"/>
  <c r="F54" i="15"/>
  <c r="F57" i="15"/>
  <c r="H62" i="15"/>
  <c r="H54" i="15"/>
  <c r="J55" i="15"/>
  <c r="J54" i="15"/>
  <c r="H63" i="15"/>
  <c r="H55" i="15"/>
  <c r="F62" i="15"/>
  <c r="F63" i="15"/>
  <c r="J53" i="15"/>
  <c r="J52" i="15"/>
  <c r="F58" i="15"/>
  <c r="J58" i="15"/>
  <c r="H59" i="15"/>
  <c r="H66" i="15"/>
  <c r="J61" i="15"/>
  <c r="H65" i="15"/>
  <c r="H57" i="15"/>
  <c r="F66" i="15"/>
  <c r="F50" i="15"/>
  <c r="F51" i="15"/>
  <c r="J56" i="15"/>
  <c r="J50" i="15"/>
  <c r="F59" i="15"/>
  <c r="H67" i="15"/>
  <c r="H51" i="15"/>
  <c r="J62" i="15"/>
  <c r="H58" i="15"/>
  <c r="H50" i="15"/>
  <c r="H64" i="15"/>
  <c r="H56" i="15"/>
  <c r="F64" i="15"/>
  <c r="F65" i="15"/>
  <c r="F67" i="15"/>
  <c r="J63" i="15"/>
  <c r="J60" i="15"/>
  <c r="J57" i="15"/>
  <c r="G64" i="12"/>
  <c r="E62" i="12"/>
  <c r="G67" i="12"/>
  <c r="G62" i="12"/>
  <c r="H62" i="12"/>
  <c r="G56" i="12"/>
  <c r="I67" i="12"/>
  <c r="I59" i="12"/>
  <c r="E58" i="12"/>
  <c r="G66" i="12"/>
  <c r="G60" i="12"/>
  <c r="G55" i="12"/>
  <c r="H55" i="12"/>
  <c r="I66" i="12"/>
  <c r="I58" i="12"/>
  <c r="E66" i="12"/>
  <c r="G68" i="12"/>
  <c r="G63" i="12"/>
  <c r="H63" i="12"/>
  <c r="G58" i="12"/>
  <c r="G52" i="12"/>
  <c r="I62" i="12"/>
  <c r="J62" i="12"/>
  <c r="I54" i="12"/>
  <c r="J54" i="12"/>
  <c r="E65" i="12"/>
  <c r="E61" i="12"/>
  <c r="E53" i="12"/>
  <c r="E51" i="12"/>
  <c r="F51" i="12"/>
  <c r="E57" i="12"/>
  <c r="E68" i="12"/>
  <c r="E64" i="12"/>
  <c r="F64" i="12"/>
  <c r="E60" i="12"/>
  <c r="F60" i="12"/>
  <c r="E56" i="12"/>
  <c r="E52" i="12"/>
  <c r="I51" i="12"/>
  <c r="I65" i="12"/>
  <c r="J65" i="12"/>
  <c r="I61" i="12"/>
  <c r="I57" i="12"/>
  <c r="J57" i="12"/>
  <c r="I53" i="12"/>
  <c r="J53" i="12"/>
  <c r="E67" i="12"/>
  <c r="J67" i="12"/>
  <c r="E63" i="12"/>
  <c r="E59" i="12"/>
  <c r="E55" i="12"/>
  <c r="F55" i="12"/>
  <c r="G51" i="12"/>
  <c r="H51" i="12"/>
  <c r="G65" i="12"/>
  <c r="G61" i="12"/>
  <c r="G57" i="12"/>
  <c r="H57" i="12"/>
  <c r="G53" i="12"/>
  <c r="H53" i="12"/>
  <c r="I68" i="12"/>
  <c r="I64" i="12"/>
  <c r="I60" i="12"/>
  <c r="I56" i="12"/>
  <c r="J56" i="12"/>
  <c r="I52" i="12"/>
  <c r="J63" i="12"/>
  <c r="J59" i="12"/>
  <c r="J61" i="12"/>
  <c r="H67" i="12"/>
  <c r="H59" i="12"/>
  <c r="F59" i="12"/>
  <c r="H68" i="12"/>
  <c r="H60" i="12"/>
  <c r="H56" i="12"/>
  <c r="H52" i="12"/>
  <c r="F68" i="12"/>
  <c r="F56" i="12"/>
  <c r="F52" i="12"/>
  <c r="F53" i="12"/>
  <c r="H66" i="12"/>
  <c r="H58" i="12"/>
  <c r="H54" i="12"/>
  <c r="F66" i="12"/>
  <c r="F62" i="12"/>
  <c r="F58" i="12"/>
  <c r="F54" i="12"/>
  <c r="F63" i="12"/>
  <c r="H65" i="12"/>
  <c r="H61" i="12"/>
  <c r="F65" i="12"/>
  <c r="F61" i="12"/>
  <c r="F57" i="12"/>
  <c r="J68" i="12"/>
  <c r="J60" i="12"/>
  <c r="J52" i="12"/>
  <c r="G50" i="14"/>
  <c r="G52" i="14"/>
  <c r="G53" i="14"/>
  <c r="G55" i="14"/>
  <c r="G56" i="14"/>
  <c r="G57" i="14"/>
  <c r="G59" i="14"/>
  <c r="G60" i="14"/>
  <c r="G61" i="14"/>
  <c r="G64" i="14"/>
  <c r="G67" i="14"/>
  <c r="D50" i="14"/>
  <c r="D51" i="14"/>
  <c r="D52" i="14"/>
  <c r="D53" i="14"/>
  <c r="D54" i="14"/>
  <c r="H54" i="14"/>
  <c r="D55" i="14"/>
  <c r="D56" i="14"/>
  <c r="D57" i="14"/>
  <c r="D58" i="14"/>
  <c r="D59" i="14"/>
  <c r="D60" i="14"/>
  <c r="D61" i="14"/>
  <c r="D62" i="14"/>
  <c r="D63" i="14"/>
  <c r="D64" i="14"/>
  <c r="D65" i="14"/>
  <c r="H65" i="14"/>
  <c r="D66" i="14"/>
  <c r="H66" i="14"/>
  <c r="D67" i="14"/>
  <c r="G51" i="14"/>
  <c r="G58" i="14"/>
  <c r="G62" i="14"/>
  <c r="H62" i="14"/>
  <c r="G63" i="14"/>
  <c r="E50" i="14"/>
  <c r="E51" i="14"/>
  <c r="E52" i="14"/>
  <c r="J52" i="14"/>
  <c r="E53" i="14"/>
  <c r="E54" i="14"/>
  <c r="I54" i="14"/>
  <c r="E55" i="14"/>
  <c r="E56" i="14"/>
  <c r="J56" i="14"/>
  <c r="E57" i="14"/>
  <c r="E58" i="14"/>
  <c r="E59" i="14"/>
  <c r="E60" i="14"/>
  <c r="E61" i="14"/>
  <c r="E62" i="14"/>
  <c r="E63" i="14"/>
  <c r="E64" i="14"/>
  <c r="E65" i="14"/>
  <c r="I65" i="14"/>
  <c r="E66" i="14"/>
  <c r="F66" i="14"/>
  <c r="I66" i="14"/>
  <c r="E67" i="14"/>
  <c r="F65" i="14"/>
  <c r="F57" i="14"/>
  <c r="F50" i="14"/>
  <c r="F58" i="14"/>
  <c r="F62" i="14"/>
  <c r="H58" i="14"/>
  <c r="F54" i="14"/>
  <c r="F61" i="14"/>
  <c r="F53" i="14"/>
  <c r="J66" i="12"/>
  <c r="J58" i="12"/>
  <c r="J64" i="12"/>
  <c r="F67" i="12"/>
  <c r="J51" i="12"/>
  <c r="J55" i="12"/>
  <c r="F63" i="14"/>
  <c r="F59" i="14"/>
  <c r="F55" i="14"/>
  <c r="J58" i="14"/>
  <c r="H63" i="14"/>
  <c r="F51" i="14"/>
  <c r="J55" i="14"/>
  <c r="F67" i="14"/>
  <c r="H51" i="14"/>
  <c r="H57" i="14"/>
  <c r="H52" i="14"/>
  <c r="J66" i="14"/>
  <c r="F64" i="14"/>
  <c r="F60" i="14"/>
  <c r="F56" i="14"/>
  <c r="H61" i="14"/>
  <c r="H56" i="14"/>
  <c r="H50" i="14"/>
  <c r="J57" i="14"/>
  <c r="J51" i="14"/>
  <c r="H64" i="14"/>
  <c r="F52" i="14"/>
  <c r="H60" i="14"/>
  <c r="H55" i="14"/>
  <c r="J50" i="14"/>
  <c r="J53" i="14"/>
  <c r="J64" i="14"/>
  <c r="J67" i="14"/>
  <c r="J61" i="14"/>
  <c r="J65" i="14"/>
  <c r="J54" i="14"/>
  <c r="H67" i="14"/>
  <c r="H59" i="14"/>
  <c r="H53" i="14"/>
  <c r="J62" i="14"/>
  <c r="J63" i="14"/>
  <c r="J60" i="14"/>
  <c r="J59" i="14"/>
</calcChain>
</file>

<file path=xl/sharedStrings.xml><?xml version="1.0" encoding="utf-8"?>
<sst xmlns="http://schemas.openxmlformats.org/spreadsheetml/2006/main" count="668" uniqueCount="105">
  <si>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</si>
  <si>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</si>
  <si>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t>
  </si>
  <si>
    <t>PAID MEDIA PLAN TEMPLATE</t>
  </si>
  <si>
    <t>Transit</t>
  </si>
  <si>
    <t>Social Media</t>
  </si>
  <si>
    <t>Other</t>
  </si>
  <si>
    <t>Influencer</t>
  </si>
  <si>
    <t>Display</t>
  </si>
  <si>
    <t>Billboard</t>
  </si>
  <si>
    <t>Display Network Ad</t>
  </si>
  <si>
    <t>Google</t>
  </si>
  <si>
    <t>TV ad for 6:00 News</t>
  </si>
  <si>
    <t>Google Search Ads</t>
  </si>
  <si>
    <t>Ad off of I-95</t>
  </si>
  <si>
    <t>YouTube</t>
  </si>
  <si>
    <t>ROAS</t>
  </si>
  <si>
    <t>GOAL</t>
  </si>
  <si>
    <t>MONTH REPRESENTED</t>
  </si>
  <si>
    <t>JANUARY</t>
  </si>
  <si>
    <t>TYPE</t>
  </si>
  <si>
    <t>DATES COVERED</t>
  </si>
  <si>
    <t>PLATFORM / SITE / PUBLICATION</t>
  </si>
  <si>
    <t>DESCRIPTION</t>
  </si>
  <si>
    <t>AMT SPENT</t>
  </si>
  <si>
    <t>REVENUE</t>
  </si>
  <si>
    <t>Content Marketing</t>
  </si>
  <si>
    <t>Email / Newsletter</t>
  </si>
  <si>
    <t>Mail</t>
  </si>
  <si>
    <t>PPC</t>
  </si>
  <si>
    <t>Partner / Affiliate</t>
  </si>
  <si>
    <t>Podcast</t>
  </si>
  <si>
    <t>Radio</t>
  </si>
  <si>
    <t>Search Engine Marketing</t>
  </si>
  <si>
    <t>SMS / Mobile</t>
  </si>
  <si>
    <t>Television</t>
  </si>
  <si>
    <t>Print</t>
  </si>
  <si>
    <t>TYPE OF PAID MEDIA</t>
  </si>
  <si>
    <t>BUDGET OVERVIEW</t>
  </si>
  <si>
    <t>MONTHLY BUDGET</t>
  </si>
  <si>
    <t>TOTAL SPEND</t>
  </si>
  <si>
    <t>BUDGET REMAINING</t>
  </si>
  <si>
    <t>% of SPEND per PAID MEDIA TYPE</t>
  </si>
  <si>
    <t>Video – Online</t>
  </si>
  <si>
    <t>XX-XX</t>
  </si>
  <si>
    <t>XX only</t>
  </si>
  <si>
    <t>REVENUE vs. SPEND per PAID MEDIA TYPE</t>
  </si>
  <si>
    <t>CPC / 
CPM / CPA</t>
  </si>
  <si>
    <r>
      <t xml:space="preserve">MONTHLY TOTALS PAID MEDIA TYPE  ––  DO NOT ALTER ––  </t>
    </r>
    <r>
      <rPr>
        <sz val="12"/>
        <color theme="1" tint="0.34998626667073579"/>
        <rFont val="Century Gothic"/>
        <family val="1"/>
      </rPr>
      <t xml:space="preserve">Data populates automatically. </t>
    </r>
  </si>
  <si>
    <t>PLACEMENTS</t>
  </si>
  <si>
    <t>AVERAGE SPEND</t>
  </si>
  <si>
    <t>AVERAGE CPC / 
CPM / CPA</t>
  </si>
  <si>
    <t>TOTAL 
REVENUE</t>
  </si>
  <si>
    <t>TOTAL 
ROAS</t>
  </si>
  <si>
    <t xml:space="preserve">User to complete non-shaded cells, only.  Paid Media Type dropdown options may be edited on the Dropdown Key tab. 
Complete Monthly Data in the table below to populate charts, graphs, and the Monthly Overview table. </t>
  </si>
  <si>
    <t xml:space="preserve">MONTHLY OVERVIEW </t>
  </si>
  <si>
    <t xml:space="preserve">MONTHLY DATA </t>
  </si>
  <si>
    <t>PAID MEDIA PLAN TEMPLATE  –  EXAMPLE</t>
  </si>
  <si>
    <t>CLICKS / IMPRESSIONS / ACQUISITIONS</t>
  </si>
  <si>
    <t>TOTAL CLICKS / IMPRESSIONS / ACQUISITIONS</t>
  </si>
  <si>
    <t>Podcast Alpha</t>
  </si>
  <si>
    <t>Podcast Ad</t>
  </si>
  <si>
    <t>Video Ad</t>
  </si>
  <si>
    <t>Instagram</t>
  </si>
  <si>
    <t>Stories Promotion</t>
  </si>
  <si>
    <t>Life and Style</t>
  </si>
  <si>
    <t>Print Ad</t>
  </si>
  <si>
    <t>News Dash Letter</t>
  </si>
  <si>
    <t>Newsletter Ad</t>
  </si>
  <si>
    <t>Billboard Co.</t>
  </si>
  <si>
    <t>John K.</t>
  </si>
  <si>
    <t>Regram from IG feed</t>
  </si>
  <si>
    <t>Poster Ad</t>
  </si>
  <si>
    <t>Radio Call Letters</t>
  </si>
  <si>
    <t>Yahoo</t>
  </si>
  <si>
    <t>Public Transportation</t>
  </si>
  <si>
    <t>Enter Goal for the Month</t>
  </si>
  <si>
    <t>FEBRUARY</t>
  </si>
  <si>
    <t>MARCH</t>
  </si>
  <si>
    <t>APRIL</t>
  </si>
  <si>
    <t>MAY</t>
  </si>
  <si>
    <t>JUNE</t>
  </si>
  <si>
    <t>JULY</t>
  </si>
  <si>
    <t>AUGUST</t>
  </si>
  <si>
    <t>SEPTEMBER</t>
  </si>
  <si>
    <t>OCTOBER</t>
  </si>
  <si>
    <t>NOVEMBER</t>
  </si>
  <si>
    <t>DECEMBER</t>
  </si>
  <si>
    <t>xx-xx</t>
  </si>
  <si>
    <t>News Journal A</t>
  </si>
  <si>
    <t>Display ad</t>
  </si>
  <si>
    <t>Postcard Mailer</t>
  </si>
  <si>
    <t>Postcard</t>
  </si>
  <si>
    <t>Stories ad</t>
  </si>
  <si>
    <t>Emailer Alpha</t>
  </si>
  <si>
    <t>Email newsletter</t>
  </si>
  <si>
    <t>Flier</t>
  </si>
  <si>
    <t>Flier with information</t>
  </si>
  <si>
    <t>Weekly podcast</t>
  </si>
  <si>
    <t>Channel XYZ</t>
  </si>
  <si>
    <t>Television promo spot</t>
  </si>
  <si>
    <t>Poster ad</t>
  </si>
  <si>
    <t>Monthly spot</t>
  </si>
  <si>
    <t>Weekly ad spot</t>
  </si>
  <si>
    <t>Video ad spot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</si>
</sst>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rgb="FF000000"/>
      <name val="Calibri"/>
      <family val="2"/>
      <scheme val="minor"/>
    </font>
    <font>
      <sz val="10"/>
      <color theme="1"/>
      <name val="Avenir"/>
      <family val="2"/>
    </font>
    <font>
      <sz val="18"/>
      <color theme="1"/>
      <name val="Century GothiC "/>
    </font>
    <font>
      <sz val="12"/>
      <color theme="1"/>
      <name val="Century Gothic"/>
      <family val="1"/>
    </font>
    <font>
      <sz val="11"/>
      <color theme="1"/>
      <name val="Century Gothic"/>
      <family val="1"/>
    </font>
    <font>
      <sz val="14"/>
      <color rgb="FF000000"/>
      <name val="Century Gothic"/>
      <family val="1"/>
    </font>
    <font>
      <sz val="18"/>
      <color theme="1" tint="0.34998626667073579"/>
      <name val="Century Gothic"/>
      <family val="1"/>
    </font>
    <font>
      <sz val="12"/>
      <color rgb="FF000000"/>
      <name val="Century Gothic"/>
      <family val="1"/>
    </font>
    <font>
      <sz val="11"/>
      <color rgb="FF000000"/>
      <name val="Century Gothic"/>
      <family val="1"/>
    </font>
    <font>
      <sz val="12"/>
      <color theme="1" tint="0.34998626667073579"/>
      <name val="Century Gothic"/>
      <family val="1"/>
    </font>
    <font>
      <sz val="12"/>
      <color theme="1"/>
      <name val="Calibri"/>
      <family val="2"/>
      <scheme val="minor"/>
    </font>
    <font>
      <sz val="24"/>
      <color theme="1" tint="0.34998626667073579"/>
      <name val="Century Gothic"/>
      <family val="1"/>
    </font>
    <font>
      <sz val="11"/>
      <color theme="1" tint="0.34998626667073579"/>
      <name val="Century GothiC "/>
    </font>
    <font>
      <sz val="9"/>
      <color theme="1" tint="0.34998626667073579"/>
      <name val="Century Gothic"/>
      <family val="1"/>
    </font>
    <font>
      <sz val="12"/>
      <color theme="1"/>
      <name val="Century GothiC "/>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2F1E9"/>
        <bgColor indexed="64"/>
      </patternFill>
    </fill>
    <fill>
      <patternFill patternType="solid">
        <fgColor rgb="FFEAEEF3"/>
        <bgColor indexed="64"/>
      </patternFill>
    </fill>
    <fill>
      <patternFill patternType="solid">
        <fgColor rgb="FFE4EBA6"/>
        <bgColor indexed="64"/>
      </patternFill>
    </fill>
    <fill>
      <patternFill patternType="solid">
        <fgColor rgb="FFC6EBDE"/>
        <bgColor indexed="64"/>
      </patternFill>
    </fill>
    <fill>
      <patternFill patternType="solid">
        <fgColor rgb="FFFB867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4CF1E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10" fillId="0" borderId="0"/>
    <xf numFmtId="9" fontId="20" fillId="0" borderId="0" applyFont="0" applyFill="0" applyBorder="0" applyAlignment="0" applyProtection="0"/>
  </cellStyleXfs>
  <cellXfs count="58">
    <xf numFmtId="0" fontId="0" fillId="0" borderId="0" xfId="0"/>
    <xf numFmtId="0" fontId="3" fillId="2" borderId="0" xfId="0" applyFont="1" applyFill="1" applyAlignment="1">
      <alignment wrapText="1"/>
    </xf>
    <xf numFmtId="0" fontId="5"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4" fillId="0" borderId="0" xfId="5"/>
    <xf numFmtId="0" fontId="7" fillId="2" borderId="0" xfId="0" applyFont="1" applyFill="1" applyAlignment="1">
      <alignment vertical="center"/>
    </xf>
    <xf numFmtId="0" fontId="3" fillId="0" borderId="0" xfId="0" applyFont="1"/>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7"/>
    <xf numFmtId="0" fontId="11" fillId="0" borderId="0" xfId="7" applyFont="1"/>
    <xf numFmtId="164" fontId="11" fillId="0" borderId="0" xfId="7" applyNumberFormat="1" applyFont="1"/>
    <xf numFmtId="0" fontId="6" fillId="5" borderId="4" xfId="0" applyFont="1" applyFill="1" applyBorder="1" applyAlignment="1">
      <alignment horizontal="left" vertical="center" wrapText="1" indent="1"/>
    </xf>
    <xf numFmtId="0" fontId="14" fillId="0" borderId="1" xfId="0" applyFont="1" applyBorder="1" applyAlignment="1">
      <alignment horizontal="left" vertical="center" indent="1"/>
    </xf>
    <xf numFmtId="0" fontId="17" fillId="0" borderId="0" xfId="7" applyFont="1" applyAlignment="1">
      <alignment horizontal="right" vertical="center" indent="1"/>
    </xf>
    <xf numFmtId="0" fontId="10" fillId="0" borderId="0" xfId="7" applyAlignment="1">
      <alignment vertical="top"/>
    </xf>
    <xf numFmtId="164" fontId="13" fillId="0" borderId="3" xfId="7" applyNumberFormat="1" applyFont="1" applyBorder="1" applyAlignment="1">
      <alignment horizontal="right" vertical="center" indent="1"/>
    </xf>
    <xf numFmtId="0" fontId="16" fillId="0" borderId="0" xfId="7" applyFont="1" applyAlignment="1">
      <alignment vertical="top"/>
    </xf>
    <xf numFmtId="0" fontId="14" fillId="0" borderId="1" xfId="7" applyFont="1" applyBorder="1" applyAlignment="1">
      <alignment horizontal="left" vertical="center" indent="1"/>
    </xf>
    <xf numFmtId="164" fontId="14" fillId="0" borderId="1" xfId="7" applyNumberFormat="1" applyFont="1" applyBorder="1" applyAlignment="1">
      <alignment horizontal="left" vertical="center" indent="1"/>
    </xf>
    <xf numFmtId="164" fontId="14" fillId="0" borderId="1" xfId="7" applyNumberFormat="1" applyFont="1" applyBorder="1" applyAlignment="1">
      <alignment horizontal="right" vertical="center" indent="1"/>
    </xf>
    <xf numFmtId="0" fontId="14" fillId="0" borderId="1" xfId="7" applyFont="1" applyBorder="1" applyAlignment="1">
      <alignment horizontal="center" vertical="center"/>
    </xf>
    <xf numFmtId="0" fontId="3" fillId="7" borderId="1" xfId="7" applyFont="1" applyFill="1" applyBorder="1" applyAlignment="1">
      <alignment horizontal="left" vertical="center" indent="1"/>
    </xf>
    <xf numFmtId="0" fontId="12" fillId="6" borderId="5" xfId="0" applyFont="1" applyFill="1" applyBorder="1" applyAlignment="1">
      <alignment horizontal="center" vertical="center"/>
    </xf>
    <xf numFmtId="0" fontId="3" fillId="0" borderId="0" xfId="0" applyFont="1" applyAlignment="1">
      <alignment vertical="center"/>
    </xf>
    <xf numFmtId="0" fontId="22" fillId="0" borderId="6" xfId="0" applyFont="1" applyBorder="1" applyAlignment="1">
      <alignment horizontal="center" vertical="center" wrapText="1"/>
    </xf>
    <xf numFmtId="0" fontId="3" fillId="2" borderId="0" xfId="0" applyFont="1" applyFill="1" applyAlignment="1">
      <alignment vertical="center"/>
    </xf>
    <xf numFmtId="0" fontId="10" fillId="0" borderId="7" xfId="7" applyBorder="1"/>
    <xf numFmtId="0" fontId="11" fillId="0" borderId="7" xfId="7" applyFont="1" applyBorder="1"/>
    <xf numFmtId="0" fontId="3" fillId="3" borderId="1" xfId="7" applyFont="1" applyFill="1" applyBorder="1" applyAlignment="1">
      <alignment horizontal="center" vertical="center"/>
    </xf>
    <xf numFmtId="0" fontId="3" fillId="7" borderId="9" xfId="7" applyFont="1" applyFill="1" applyBorder="1" applyAlignment="1">
      <alignment horizontal="left" vertical="center" indent="1"/>
    </xf>
    <xf numFmtId="0" fontId="3" fillId="3" borderId="9" xfId="7" applyFont="1" applyFill="1" applyBorder="1" applyAlignment="1">
      <alignment horizontal="center" vertical="center"/>
    </xf>
    <xf numFmtId="164" fontId="3" fillId="11" borderId="9" xfId="7" applyNumberFormat="1" applyFont="1" applyFill="1" applyBorder="1" applyAlignment="1">
      <alignment horizontal="right" vertical="center" indent="1"/>
    </xf>
    <xf numFmtId="0" fontId="3" fillId="12" borderId="9" xfId="7" applyFont="1" applyFill="1" applyBorder="1" applyAlignment="1">
      <alignment horizontal="center" vertical="center"/>
    </xf>
    <xf numFmtId="0" fontId="3" fillId="9" borderId="9" xfId="7" applyFont="1" applyFill="1" applyBorder="1" applyAlignment="1">
      <alignment horizontal="center" vertical="center"/>
    </xf>
    <xf numFmtId="0" fontId="14" fillId="0" borderId="9" xfId="7" applyFont="1" applyBorder="1" applyAlignment="1">
      <alignment horizontal="left" vertical="center" indent="1"/>
    </xf>
    <xf numFmtId="164" fontId="14" fillId="0" borderId="9" xfId="7" applyNumberFormat="1" applyFont="1" applyBorder="1" applyAlignment="1">
      <alignment horizontal="left" vertical="center" indent="1"/>
    </xf>
    <xf numFmtId="164" fontId="14" fillId="0" borderId="9" xfId="7" applyNumberFormat="1" applyFont="1" applyBorder="1" applyAlignment="1">
      <alignment horizontal="right" vertical="center" indent="1"/>
    </xf>
    <xf numFmtId="0" fontId="14" fillId="0" borderId="9" xfId="7" applyFont="1" applyBorder="1" applyAlignment="1">
      <alignment horizontal="center" vertical="center"/>
    </xf>
    <xf numFmtId="164" fontId="14" fillId="9" borderId="9" xfId="7" applyNumberFormat="1" applyFont="1" applyFill="1" applyBorder="1" applyAlignment="1">
      <alignment horizontal="right" vertical="center" indent="2"/>
    </xf>
    <xf numFmtId="0" fontId="18" fillId="0" borderId="8" xfId="7" applyFont="1" applyBorder="1" applyAlignment="1">
      <alignment wrapText="1"/>
    </xf>
    <xf numFmtId="0" fontId="18" fillId="0" borderId="8" xfId="7" applyFont="1" applyBorder="1" applyAlignment="1">
      <alignment horizontal="center" wrapText="1"/>
    </xf>
    <xf numFmtId="0" fontId="18" fillId="0" borderId="8" xfId="7" applyFont="1" applyBorder="1" applyAlignment="1">
      <alignment horizontal="right" wrapText="1" indent="1"/>
    </xf>
    <xf numFmtId="0" fontId="21" fillId="0" borderId="0" xfId="7" applyFont="1" applyAlignment="1">
      <alignment vertical="top"/>
    </xf>
    <xf numFmtId="9" fontId="14" fillId="8" borderId="9" xfId="8" applyFont="1" applyFill="1" applyBorder="1" applyAlignment="1">
      <alignment horizontal="center" vertical="center"/>
    </xf>
    <xf numFmtId="165" fontId="3" fillId="10" borderId="9" xfId="7" applyNumberFormat="1" applyFont="1" applyFill="1" applyBorder="1" applyAlignment="1">
      <alignment horizontal="right" vertical="center" indent="1"/>
    </xf>
    <xf numFmtId="165" fontId="3" fillId="6" borderId="9" xfId="7" applyNumberFormat="1" applyFont="1" applyFill="1" applyBorder="1" applyAlignment="1">
      <alignment horizontal="right" vertical="center" indent="1"/>
    </xf>
    <xf numFmtId="0" fontId="23" fillId="0" borderId="0" xfId="7" applyFont="1" applyAlignment="1">
      <alignment horizontal="right" vertical="center" indent="1"/>
    </xf>
    <xf numFmtId="0" fontId="23" fillId="0" borderId="0" xfId="7" applyFont="1" applyAlignment="1">
      <alignment horizontal="right" vertical="center"/>
    </xf>
    <xf numFmtId="0" fontId="12" fillId="13" borderId="5"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5" xfId="0" applyFont="1" applyBorder="1" applyAlignment="1">
      <alignment horizontal="left" vertical="center" indent="1"/>
    </xf>
    <xf numFmtId="0" fontId="15" fillId="0" borderId="0" xfId="7" applyFont="1" applyAlignment="1">
      <alignment horizontal="left" vertical="top" wrapText="1"/>
    </xf>
    <xf numFmtId="0" fontId="21" fillId="0" borderId="0" xfId="7" applyFont="1" applyAlignment="1">
      <alignment horizontal="left" vertical="top" wrapText="1"/>
    </xf>
    <xf numFmtId="0" fontId="25"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7DD1DCF3-C767-9F45-9DD3-D8419EC3C947}"/>
    <cellStyle name="Percent" xfId="8" builtinId="5"/>
  </cellStyles>
  <dxfs count="5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s>
  <tableStyles count="0" defaultTableStyle="TableStyleMedium9" defaultPivotStyle="PivotStyleMedium4"/>
  <colors>
    <mruColors>
      <color rgb="FF4CF1EA"/>
      <color rgb="FFFB6138"/>
      <color rgb="FFA2F1E9"/>
      <color rgb="FFFB8672"/>
      <color rgb="FFE4EBA6"/>
      <color rgb="FFC6EBDE"/>
      <color rgb="FFC9EBA1"/>
      <color rgb="FFEAEEF3"/>
      <color rgb="FFF7F9FB"/>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9.2891594270273405E-3"/>
          <c:w val="0.88834299135590955"/>
          <c:h val="0.67035476653979154"/>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29C-A443-8123-FF02360E8081}"/>
              </c:ext>
            </c:extLst>
          </c:dPt>
          <c:dPt>
            <c:idx val="1"/>
            <c:bubble3D val="0"/>
            <c:spPr>
              <a:solidFill>
                <a:srgbClr val="EA4335"/>
              </a:solidFill>
              <a:ln>
                <a:noFill/>
              </a:ln>
            </c:spPr>
            <c:extLst>
              <c:ext xmlns:c16="http://schemas.microsoft.com/office/drawing/2014/chart" uri="{C3380CC4-5D6E-409C-BE32-E72D297353CC}">
                <c16:uniqueId val="{00000003-C29C-A443-8123-FF02360E8081}"/>
              </c:ext>
            </c:extLst>
          </c:dPt>
          <c:dPt>
            <c:idx val="2"/>
            <c:bubble3D val="0"/>
            <c:spPr>
              <a:solidFill>
                <a:srgbClr val="FBBC04"/>
              </a:solidFill>
              <a:ln>
                <a:noFill/>
              </a:ln>
            </c:spPr>
            <c:extLst>
              <c:ext xmlns:c16="http://schemas.microsoft.com/office/drawing/2014/chart" uri="{C3380CC4-5D6E-409C-BE32-E72D297353CC}">
                <c16:uniqueId val="{00000005-C29C-A443-8123-FF02360E8081}"/>
              </c:ext>
            </c:extLst>
          </c:dPt>
          <c:dPt>
            <c:idx val="3"/>
            <c:bubble3D val="0"/>
            <c:spPr>
              <a:solidFill>
                <a:srgbClr val="34A853"/>
              </a:solidFill>
              <a:ln>
                <a:noFill/>
              </a:ln>
            </c:spPr>
            <c:extLst>
              <c:ext xmlns:c16="http://schemas.microsoft.com/office/drawing/2014/chart" uri="{C3380CC4-5D6E-409C-BE32-E72D297353CC}">
                <c16:uniqueId val="{00000007-C29C-A443-8123-FF02360E8081}"/>
              </c:ext>
            </c:extLst>
          </c:dPt>
          <c:dPt>
            <c:idx val="4"/>
            <c:bubble3D val="0"/>
            <c:spPr>
              <a:solidFill>
                <a:srgbClr val="FF6D01"/>
              </a:solidFill>
              <a:ln>
                <a:noFill/>
              </a:ln>
            </c:spPr>
            <c:extLst>
              <c:ext xmlns:c16="http://schemas.microsoft.com/office/drawing/2014/chart" uri="{C3380CC4-5D6E-409C-BE32-E72D297353CC}">
                <c16:uniqueId val="{00000009-C29C-A443-8123-FF02360E8081}"/>
              </c:ext>
            </c:extLst>
          </c:dPt>
          <c:dPt>
            <c:idx val="5"/>
            <c:bubble3D val="0"/>
            <c:spPr>
              <a:solidFill>
                <a:srgbClr val="46BDC6"/>
              </a:solidFill>
              <a:ln>
                <a:noFill/>
              </a:ln>
            </c:spPr>
            <c:extLst>
              <c:ext xmlns:c16="http://schemas.microsoft.com/office/drawing/2014/chart" uri="{C3380CC4-5D6E-409C-BE32-E72D297353CC}">
                <c16:uniqueId val="{0000000B-C29C-A443-8123-FF02360E8081}"/>
              </c:ext>
            </c:extLst>
          </c:dPt>
          <c:dPt>
            <c:idx val="6"/>
            <c:bubble3D val="0"/>
            <c:spPr>
              <a:solidFill>
                <a:srgbClr val="7BAAF7"/>
              </a:solidFill>
              <a:ln>
                <a:noFill/>
              </a:ln>
            </c:spPr>
            <c:extLst>
              <c:ext xmlns:c16="http://schemas.microsoft.com/office/drawing/2014/chart" uri="{C3380CC4-5D6E-409C-BE32-E72D297353CC}">
                <c16:uniqueId val="{0000000D-C29C-A443-8123-FF02360E8081}"/>
              </c:ext>
            </c:extLst>
          </c:dPt>
          <c:dPt>
            <c:idx val="7"/>
            <c:bubble3D val="0"/>
            <c:spPr>
              <a:solidFill>
                <a:srgbClr val="F07B72"/>
              </a:solidFill>
              <a:ln>
                <a:noFill/>
              </a:ln>
            </c:spPr>
            <c:extLst>
              <c:ext xmlns:c16="http://schemas.microsoft.com/office/drawing/2014/chart" uri="{C3380CC4-5D6E-409C-BE32-E72D297353CC}">
                <c16:uniqueId val="{0000000F-C29C-A443-8123-FF02360E8081}"/>
              </c:ext>
            </c:extLst>
          </c:dPt>
          <c:dPt>
            <c:idx val="8"/>
            <c:bubble3D val="0"/>
            <c:spPr>
              <a:solidFill>
                <a:srgbClr val="FCD04F"/>
              </a:solidFill>
              <a:ln>
                <a:noFill/>
              </a:ln>
            </c:spPr>
            <c:extLst>
              <c:ext xmlns:c16="http://schemas.microsoft.com/office/drawing/2014/chart" uri="{C3380CC4-5D6E-409C-BE32-E72D297353CC}">
                <c16:uniqueId val="{00000011-C29C-A443-8123-FF02360E8081}"/>
              </c:ext>
            </c:extLst>
          </c:dPt>
          <c:dPt>
            <c:idx val="9"/>
            <c:bubble3D val="0"/>
            <c:spPr>
              <a:solidFill>
                <a:srgbClr val="71C287"/>
              </a:solidFill>
              <a:ln>
                <a:noFill/>
              </a:ln>
            </c:spPr>
            <c:extLst>
              <c:ext xmlns:c16="http://schemas.microsoft.com/office/drawing/2014/chart" uri="{C3380CC4-5D6E-409C-BE32-E72D297353CC}">
                <c16:uniqueId val="{00000013-C29C-A443-8123-FF02360E8081}"/>
              </c:ext>
            </c:extLst>
          </c:dPt>
          <c:dPt>
            <c:idx val="10"/>
            <c:bubble3D val="0"/>
            <c:spPr>
              <a:solidFill>
                <a:srgbClr val="FF994D"/>
              </a:solidFill>
              <a:ln>
                <a:noFill/>
              </a:ln>
            </c:spPr>
            <c:extLst>
              <c:ext xmlns:c16="http://schemas.microsoft.com/office/drawing/2014/chart" uri="{C3380CC4-5D6E-409C-BE32-E72D297353CC}">
                <c16:uniqueId val="{00000015-C29C-A443-8123-FF02360E8081}"/>
              </c:ext>
            </c:extLst>
          </c:dPt>
          <c:dPt>
            <c:idx val="11"/>
            <c:bubble3D val="0"/>
            <c:spPr>
              <a:solidFill>
                <a:srgbClr val="7ED1D7"/>
              </a:solidFill>
              <a:ln>
                <a:noFill/>
              </a:ln>
            </c:spPr>
            <c:extLst>
              <c:ext xmlns:c16="http://schemas.microsoft.com/office/drawing/2014/chart" uri="{C3380CC4-5D6E-409C-BE32-E72D297353CC}">
                <c16:uniqueId val="{00000017-C29C-A443-8123-FF02360E8081}"/>
              </c:ext>
            </c:extLst>
          </c:dPt>
          <c:dPt>
            <c:idx val="12"/>
            <c:bubble3D val="0"/>
            <c:spPr>
              <a:solidFill>
                <a:srgbClr val="B3CEFB"/>
              </a:solidFill>
              <a:ln>
                <a:noFill/>
              </a:ln>
            </c:spPr>
            <c:extLst>
              <c:ext xmlns:c16="http://schemas.microsoft.com/office/drawing/2014/chart" uri="{C3380CC4-5D6E-409C-BE32-E72D297353CC}">
                <c16:uniqueId val="{00000019-C29C-A443-8123-FF02360E8081}"/>
              </c:ext>
            </c:extLst>
          </c:dPt>
          <c:dPt>
            <c:idx val="13"/>
            <c:bubble3D val="0"/>
            <c:spPr>
              <a:solidFill>
                <a:srgbClr val="F7B4AE"/>
              </a:solidFill>
              <a:ln>
                <a:noFill/>
              </a:ln>
            </c:spPr>
            <c:extLst>
              <c:ext xmlns:c16="http://schemas.microsoft.com/office/drawing/2014/chart" uri="{C3380CC4-5D6E-409C-BE32-E72D297353CC}">
                <c16:uniqueId val="{0000001B-C29C-A443-8123-FF02360E8081}"/>
              </c:ext>
            </c:extLst>
          </c:dPt>
          <c:cat>
            <c:strRef>
              <c:f>'Paid Media Plan – EXAMPLE'!$C$51:$C$68</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'Paid Media Plan – EXAMPLE'!$F$51:$F$68</c:f>
              <c:numCache>
                <c:formatCode>"$"#,##0.00</c:formatCode>
                <c:ptCount val="18"/>
                <c:pt idx="0">
                  <c:v>400</c:v>
                </c:pt>
                <c:pt idx="1">
                  <c:v>900</c:v>
                </c:pt>
                <c:pt idx="2">
                  <c:v>900</c:v>
                </c:pt>
                <c:pt idx="3">
                  <c:v>400</c:v>
                </c:pt>
                <c:pt idx="4">
                  <c:v>475</c:v>
                </c:pt>
                <c:pt idx="5">
                  <c:v>0</c:v>
                </c:pt>
                <c:pt idx="6">
                  <c:v>0</c:v>
                </c:pt>
                <c:pt idx="7">
                  <c:v>500</c:v>
                </c:pt>
                <c:pt idx="8">
                  <c:v>123</c:v>
                </c:pt>
                <c:pt idx="9">
                  <c:v>2000</c:v>
                </c:pt>
                <c:pt idx="10">
                  <c:v>450</c:v>
                </c:pt>
                <c:pt idx="11">
                  <c:v>500</c:v>
                </c:pt>
                <c:pt idx="12">
                  <c:v>0</c:v>
                </c:pt>
                <c:pt idx="13">
                  <c:v>418.66666666666669</c:v>
                </c:pt>
                <c:pt idx="14">
                  <c:v>600</c:v>
                </c:pt>
                <c:pt idx="15">
                  <c:v>750</c:v>
                </c:pt>
                <c:pt idx="16">
                  <c:v>550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29C-A443-8123-FF02360E8081}"/>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APRIL!$C$50:$C$67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APRIL!$E$50:$E$67</c:f>
              <c:numCache>
                <c:formatCode>"$"#,##0</c:formatCode>
                <c:ptCount val="18"/>
                <c:pt idx="0">
                  <c:v>0</c:v>
                </c:pt>
                <c:pt idx="1">
                  <c:v>0</c:v>
                </c:pt>
                <c:pt idx="2">
                  <c:v>500</c:v>
                </c:pt>
                <c:pt idx="3">
                  <c:v>0</c:v>
                </c:pt>
                <c:pt idx="4">
                  <c:v>0</c:v>
                </c:pt>
                <c:pt idx="5">
                  <c:v>250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D67E-4077-8E21-940472F839FA}"/>
            </c:ext>
          </c:extLst>
        </c:ser>
        <c:ser>
          <c:idx val="1"/>
          <c:order val="1"/>
          <c:tx>
            <c:v>TOTAL REVENUE</c:v>
          </c:tx>
          <c:spPr>
            <a:solidFill>
              <a:srgbClr val="A2F1E9"/>
            </a:solidFill>
            <a:ln>
              <a:noFill/>
            </a:ln>
            <a:effectLst/>
          </c:spPr>
          <c:invertIfNegative val="0"/>
          <c:cat>
            <c:strRef>
              <c:f>APRIL!$C$50:$C$67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APRIL!$I$50:$I$67</c:f>
              <c:numCache>
                <c:formatCode>"$"#,##0</c:formatCode>
                <c:ptCount val="18"/>
                <c:pt idx="0">
                  <c:v>0</c:v>
                </c:pt>
                <c:pt idx="1">
                  <c:v>0</c:v>
                </c:pt>
                <c:pt idx="2">
                  <c:v>150</c:v>
                </c:pt>
                <c:pt idx="3">
                  <c:v>0</c:v>
                </c:pt>
                <c:pt idx="4">
                  <c:v>0</c:v>
                </c:pt>
                <c:pt idx="5">
                  <c:v>65</c:v>
                </c:pt>
                <c:pt idx="6">
                  <c:v>0</c:v>
                </c:pt>
                <c:pt idx="7">
                  <c:v>0</c:v>
                </c:pt>
                <c:pt idx="8">
                  <c:v>0</c:v>
                </c:pt>
                <c:pt idx="9">
                  <c:v>0</c:v>
                </c:pt>
                <c:pt idx="10">
                  <c:v>0</c:v>
                </c:pt>
                <c:pt idx="11">
                  <c:v>0</c:v>
                </c:pt>
                <c:pt idx="12">
                  <c:v>0</c:v>
                </c:pt>
                <c:pt idx="13">
                  <c:v>22</c:v>
                </c:pt>
                <c:pt idx="14">
                  <c:v>0</c:v>
                </c:pt>
                <c:pt idx="15">
                  <c:v>0</c:v>
                </c:pt>
                <c:pt idx="16">
                  <c:v>0</c:v>
                </c:pt>
                <c:pt idx="17">
                  <c:v>0</c:v>
                </c:pt>
              </c:numCache>
            </c:numRef>
          </c:val>
          <c:extLst>
            <c:ext xmlns:c16="http://schemas.microsoft.com/office/drawing/2014/chart" uri="{C3380CC4-5D6E-409C-BE32-E72D297353CC}">
              <c16:uniqueId val="{00000001-D67E-4077-8E21-940472F839F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59FA-43FC-AD7B-4119C6F73ECA}"/>
              </c:ext>
            </c:extLst>
          </c:dPt>
          <c:dPt>
            <c:idx val="1"/>
            <c:bubble3D val="0"/>
            <c:spPr>
              <a:solidFill>
                <a:srgbClr val="EA4335"/>
              </a:solidFill>
              <a:ln>
                <a:noFill/>
              </a:ln>
            </c:spPr>
            <c:extLst>
              <c:ext xmlns:c16="http://schemas.microsoft.com/office/drawing/2014/chart" uri="{C3380CC4-5D6E-409C-BE32-E72D297353CC}">
                <c16:uniqueId val="{00000003-59FA-43FC-AD7B-4119C6F73ECA}"/>
              </c:ext>
            </c:extLst>
          </c:dPt>
          <c:dPt>
            <c:idx val="2"/>
            <c:bubble3D val="0"/>
            <c:spPr>
              <a:solidFill>
                <a:srgbClr val="FBBC04"/>
              </a:solidFill>
              <a:ln>
                <a:noFill/>
              </a:ln>
            </c:spPr>
            <c:extLst>
              <c:ext xmlns:c16="http://schemas.microsoft.com/office/drawing/2014/chart" uri="{C3380CC4-5D6E-409C-BE32-E72D297353CC}">
                <c16:uniqueId val="{00000005-59FA-43FC-AD7B-4119C6F73ECA}"/>
              </c:ext>
            </c:extLst>
          </c:dPt>
          <c:dPt>
            <c:idx val="3"/>
            <c:bubble3D val="0"/>
            <c:spPr>
              <a:solidFill>
                <a:srgbClr val="34A853"/>
              </a:solidFill>
              <a:ln>
                <a:noFill/>
              </a:ln>
            </c:spPr>
            <c:extLst>
              <c:ext xmlns:c16="http://schemas.microsoft.com/office/drawing/2014/chart" uri="{C3380CC4-5D6E-409C-BE32-E72D297353CC}">
                <c16:uniqueId val="{00000007-59FA-43FC-AD7B-4119C6F73ECA}"/>
              </c:ext>
            </c:extLst>
          </c:dPt>
          <c:dPt>
            <c:idx val="4"/>
            <c:bubble3D val="0"/>
            <c:spPr>
              <a:solidFill>
                <a:srgbClr val="FF6D01"/>
              </a:solidFill>
              <a:ln>
                <a:noFill/>
              </a:ln>
            </c:spPr>
            <c:extLst>
              <c:ext xmlns:c16="http://schemas.microsoft.com/office/drawing/2014/chart" uri="{C3380CC4-5D6E-409C-BE32-E72D297353CC}">
                <c16:uniqueId val="{00000009-59FA-43FC-AD7B-4119C6F73ECA}"/>
              </c:ext>
            </c:extLst>
          </c:dPt>
          <c:dPt>
            <c:idx val="5"/>
            <c:bubble3D val="0"/>
            <c:spPr>
              <a:solidFill>
                <a:srgbClr val="46BDC6"/>
              </a:solidFill>
              <a:ln>
                <a:noFill/>
              </a:ln>
            </c:spPr>
            <c:extLst>
              <c:ext xmlns:c16="http://schemas.microsoft.com/office/drawing/2014/chart" uri="{C3380CC4-5D6E-409C-BE32-E72D297353CC}">
                <c16:uniqueId val="{0000000B-59FA-43FC-AD7B-4119C6F73ECA}"/>
              </c:ext>
            </c:extLst>
          </c:dPt>
          <c:dPt>
            <c:idx val="6"/>
            <c:bubble3D val="0"/>
            <c:spPr>
              <a:solidFill>
                <a:srgbClr val="7BAAF7"/>
              </a:solidFill>
              <a:ln>
                <a:noFill/>
              </a:ln>
            </c:spPr>
            <c:extLst>
              <c:ext xmlns:c16="http://schemas.microsoft.com/office/drawing/2014/chart" uri="{C3380CC4-5D6E-409C-BE32-E72D297353CC}">
                <c16:uniqueId val="{0000000D-59FA-43FC-AD7B-4119C6F73ECA}"/>
              </c:ext>
            </c:extLst>
          </c:dPt>
          <c:dPt>
            <c:idx val="7"/>
            <c:bubble3D val="0"/>
            <c:spPr>
              <a:solidFill>
                <a:srgbClr val="F07B72"/>
              </a:solidFill>
              <a:ln>
                <a:noFill/>
              </a:ln>
            </c:spPr>
            <c:extLst>
              <c:ext xmlns:c16="http://schemas.microsoft.com/office/drawing/2014/chart" uri="{C3380CC4-5D6E-409C-BE32-E72D297353CC}">
                <c16:uniqueId val="{0000000F-59FA-43FC-AD7B-4119C6F73ECA}"/>
              </c:ext>
            </c:extLst>
          </c:dPt>
          <c:dPt>
            <c:idx val="8"/>
            <c:bubble3D val="0"/>
            <c:spPr>
              <a:solidFill>
                <a:srgbClr val="FCD04F"/>
              </a:solidFill>
              <a:ln>
                <a:noFill/>
              </a:ln>
            </c:spPr>
            <c:extLst>
              <c:ext xmlns:c16="http://schemas.microsoft.com/office/drawing/2014/chart" uri="{C3380CC4-5D6E-409C-BE32-E72D297353CC}">
                <c16:uniqueId val="{00000011-59FA-43FC-AD7B-4119C6F73ECA}"/>
              </c:ext>
            </c:extLst>
          </c:dPt>
          <c:dPt>
            <c:idx val="9"/>
            <c:bubble3D val="0"/>
            <c:spPr>
              <a:solidFill>
                <a:srgbClr val="71C287"/>
              </a:solidFill>
              <a:ln>
                <a:noFill/>
              </a:ln>
            </c:spPr>
            <c:extLst>
              <c:ext xmlns:c16="http://schemas.microsoft.com/office/drawing/2014/chart" uri="{C3380CC4-5D6E-409C-BE32-E72D297353CC}">
                <c16:uniqueId val="{00000013-59FA-43FC-AD7B-4119C6F73ECA}"/>
              </c:ext>
            </c:extLst>
          </c:dPt>
          <c:dPt>
            <c:idx val="10"/>
            <c:bubble3D val="0"/>
            <c:spPr>
              <a:solidFill>
                <a:srgbClr val="FF994D"/>
              </a:solidFill>
              <a:ln>
                <a:noFill/>
              </a:ln>
            </c:spPr>
            <c:extLst>
              <c:ext xmlns:c16="http://schemas.microsoft.com/office/drawing/2014/chart" uri="{C3380CC4-5D6E-409C-BE32-E72D297353CC}">
                <c16:uniqueId val="{00000015-59FA-43FC-AD7B-4119C6F73ECA}"/>
              </c:ext>
            </c:extLst>
          </c:dPt>
          <c:dPt>
            <c:idx val="11"/>
            <c:bubble3D val="0"/>
            <c:spPr>
              <a:solidFill>
                <a:srgbClr val="7ED1D7"/>
              </a:solidFill>
              <a:ln>
                <a:noFill/>
              </a:ln>
            </c:spPr>
            <c:extLst>
              <c:ext xmlns:c16="http://schemas.microsoft.com/office/drawing/2014/chart" uri="{C3380CC4-5D6E-409C-BE32-E72D297353CC}">
                <c16:uniqueId val="{00000017-59FA-43FC-AD7B-4119C6F73ECA}"/>
              </c:ext>
            </c:extLst>
          </c:dPt>
          <c:dPt>
            <c:idx val="12"/>
            <c:bubble3D val="0"/>
            <c:spPr>
              <a:solidFill>
                <a:srgbClr val="B3CEFB"/>
              </a:solidFill>
              <a:ln>
                <a:noFill/>
              </a:ln>
            </c:spPr>
            <c:extLst>
              <c:ext xmlns:c16="http://schemas.microsoft.com/office/drawing/2014/chart" uri="{C3380CC4-5D6E-409C-BE32-E72D297353CC}">
                <c16:uniqueId val="{00000019-59FA-43FC-AD7B-4119C6F73ECA}"/>
              </c:ext>
            </c:extLst>
          </c:dPt>
          <c:dPt>
            <c:idx val="13"/>
            <c:bubble3D val="0"/>
            <c:spPr>
              <a:solidFill>
                <a:srgbClr val="F7B4AE"/>
              </a:solidFill>
              <a:ln>
                <a:noFill/>
              </a:ln>
            </c:spPr>
            <c:extLst>
              <c:ext xmlns:c16="http://schemas.microsoft.com/office/drawing/2014/chart" uri="{C3380CC4-5D6E-409C-BE32-E72D297353CC}">
                <c16:uniqueId val="{0000001B-59FA-43FC-AD7B-4119C6F73ECA}"/>
              </c:ext>
            </c:extLst>
          </c:dPt>
          <c:cat>
            <c:strRef>
              <c:f>MAY!$C$50:$C$67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MAY!$F$50:$F$67</c:f>
              <c:numCache>
                <c:formatCode>"$"#,##0.00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59FA-43FC-AD7B-4119C6F73ECA}"/>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MAY!$C$50:$C$67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MAY!$E$50:$E$67</c:f>
              <c:numCache>
                <c:formatCode>"$"#,##0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6="http://schemas.microsoft.com/office/drawing/2014/chart" uri="{C3380CC4-5D6E-409C-BE32-E72D297353CC}">
              <c16:uniqueId val="{00000000-72B3-4770-9B45-71C665CD9A23}"/>
            </c:ext>
          </c:extLst>
        </c:ser>
        <c:ser>
          <c:idx val="1"/>
          <c:order val="1"/>
          <c:tx>
            <c:v>TOTAL REVENUE</c:v>
          </c:tx>
          <c:spPr>
            <a:solidFill>
              <a:srgbClr val="A2F1E9"/>
            </a:solidFill>
            <a:ln>
              <a:noFill/>
            </a:ln>
            <a:effectLst/>
          </c:spPr>
          <c:invertIfNegative val="0"/>
          <c:cat>
            <c:strRef>
              <c:f>MAY!$C$50:$C$67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MAY!$I$50:$I$67</c:f>
              <c:numCache>
                <c:formatCode>"$"#,##0</c:formatCode>
                <c:ptCount val="18"/>
                <c:pt idx="0">
                  <c:v>0</c:v>
                </c:pt>
                <c:pt idx="1">
                  <c:v>0</c:v>
                </c:pt>
                <c:pt idx="2">
                  <c:v>0</c:v>
                </c:pt>
                <c:pt idx="3">
                  <c:v>0</c:v>
                </c:pt>
                <c:pt idx="4">
                  <c:v>0</c:v>
                </c:pt>
                <c:pt idx="5">
                  <c:v>30</c:v>
                </c:pt>
                <c:pt idx="6">
                  <c:v>0</c:v>
                </c:pt>
                <c:pt idx="7">
                  <c:v>0</c:v>
                </c:pt>
                <c:pt idx="8">
                  <c:v>334</c:v>
                </c:pt>
                <c:pt idx="9">
                  <c:v>0</c:v>
                </c:pt>
                <c:pt idx="10">
                  <c:v>0</c:v>
                </c:pt>
                <c:pt idx="11">
                  <c:v>0</c:v>
                </c:pt>
                <c:pt idx="12">
                  <c:v>0</c:v>
                </c:pt>
                <c:pt idx="13">
                  <c:v>23</c:v>
                </c:pt>
                <c:pt idx="14">
                  <c:v>0</c:v>
                </c:pt>
                <c:pt idx="15">
                  <c:v>0</c:v>
                </c:pt>
                <c:pt idx="16">
                  <c:v>0</c:v>
                </c:pt>
                <c:pt idx="17">
                  <c:v>0</c:v>
                </c:pt>
              </c:numCache>
            </c:numRef>
          </c:val>
          <c:extLst>
            <c:ext xmlns:c16="http://schemas.microsoft.com/office/drawing/2014/chart" uri="{C3380CC4-5D6E-409C-BE32-E72D297353CC}">
              <c16:uniqueId val="{00000001-72B3-4770-9B45-71C665CD9A23}"/>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A8D4-4B5D-A233-8BB5A54FA01D}"/>
              </c:ext>
            </c:extLst>
          </c:dPt>
          <c:dPt>
            <c:idx val="1"/>
            <c:bubble3D val="0"/>
            <c:spPr>
              <a:solidFill>
                <a:srgbClr val="EA4335"/>
              </a:solidFill>
              <a:ln>
                <a:noFill/>
              </a:ln>
            </c:spPr>
            <c:extLst>
              <c:ext xmlns:c16="http://schemas.microsoft.com/office/drawing/2014/chart" uri="{C3380CC4-5D6E-409C-BE32-E72D297353CC}">
                <c16:uniqueId val="{00000003-A8D4-4B5D-A233-8BB5A54FA01D}"/>
              </c:ext>
            </c:extLst>
          </c:dPt>
          <c:dPt>
            <c:idx val="2"/>
            <c:bubble3D val="0"/>
            <c:spPr>
              <a:solidFill>
                <a:srgbClr val="FBBC04"/>
              </a:solidFill>
              <a:ln>
                <a:noFill/>
              </a:ln>
            </c:spPr>
            <c:extLst>
              <c:ext xmlns:c16="http://schemas.microsoft.com/office/drawing/2014/chart" uri="{C3380CC4-5D6E-409C-BE32-E72D297353CC}">
                <c16:uniqueId val="{00000005-A8D4-4B5D-A233-8BB5A54FA01D}"/>
              </c:ext>
            </c:extLst>
          </c:dPt>
          <c:dPt>
            <c:idx val="3"/>
            <c:bubble3D val="0"/>
            <c:spPr>
              <a:solidFill>
                <a:srgbClr val="34A853"/>
              </a:solidFill>
              <a:ln>
                <a:noFill/>
              </a:ln>
            </c:spPr>
            <c:extLst>
              <c:ext xmlns:c16="http://schemas.microsoft.com/office/drawing/2014/chart" uri="{C3380CC4-5D6E-409C-BE32-E72D297353CC}">
                <c16:uniqueId val="{00000007-A8D4-4B5D-A233-8BB5A54FA01D}"/>
              </c:ext>
            </c:extLst>
          </c:dPt>
          <c:dPt>
            <c:idx val="4"/>
            <c:bubble3D val="0"/>
            <c:spPr>
              <a:solidFill>
                <a:srgbClr val="FF6D01"/>
              </a:solidFill>
              <a:ln>
                <a:noFill/>
              </a:ln>
            </c:spPr>
            <c:extLst>
              <c:ext xmlns:c16="http://schemas.microsoft.com/office/drawing/2014/chart" uri="{C3380CC4-5D6E-409C-BE32-E72D297353CC}">
                <c16:uniqueId val="{00000009-A8D4-4B5D-A233-8BB5A54FA01D}"/>
              </c:ext>
            </c:extLst>
          </c:dPt>
          <c:dPt>
            <c:idx val="5"/>
            <c:bubble3D val="0"/>
            <c:spPr>
              <a:solidFill>
                <a:srgbClr val="46BDC6"/>
              </a:solidFill>
              <a:ln>
                <a:noFill/>
              </a:ln>
            </c:spPr>
            <c:extLst>
              <c:ext xmlns:c16="http://schemas.microsoft.com/office/drawing/2014/chart" uri="{C3380CC4-5D6E-409C-BE32-E72D297353CC}">
                <c16:uniqueId val="{0000000B-A8D4-4B5D-A233-8BB5A54FA01D}"/>
              </c:ext>
            </c:extLst>
          </c:dPt>
          <c:dPt>
            <c:idx val="6"/>
            <c:bubble3D val="0"/>
            <c:spPr>
              <a:solidFill>
                <a:srgbClr val="7BAAF7"/>
              </a:solidFill>
              <a:ln>
                <a:noFill/>
              </a:ln>
            </c:spPr>
            <c:extLst>
              <c:ext xmlns:c16="http://schemas.microsoft.com/office/drawing/2014/chart" uri="{C3380CC4-5D6E-409C-BE32-E72D297353CC}">
                <c16:uniqueId val="{0000000D-A8D4-4B5D-A233-8BB5A54FA01D}"/>
              </c:ext>
            </c:extLst>
          </c:dPt>
          <c:dPt>
            <c:idx val="7"/>
            <c:bubble3D val="0"/>
            <c:spPr>
              <a:solidFill>
                <a:srgbClr val="F07B72"/>
              </a:solidFill>
              <a:ln>
                <a:noFill/>
              </a:ln>
            </c:spPr>
            <c:extLst>
              <c:ext xmlns:c16="http://schemas.microsoft.com/office/drawing/2014/chart" uri="{C3380CC4-5D6E-409C-BE32-E72D297353CC}">
                <c16:uniqueId val="{0000000F-A8D4-4B5D-A233-8BB5A54FA01D}"/>
              </c:ext>
            </c:extLst>
          </c:dPt>
          <c:dPt>
            <c:idx val="8"/>
            <c:bubble3D val="0"/>
            <c:spPr>
              <a:solidFill>
                <a:srgbClr val="FCD04F"/>
              </a:solidFill>
              <a:ln>
                <a:noFill/>
              </a:ln>
            </c:spPr>
            <c:extLst>
              <c:ext xmlns:c16="http://schemas.microsoft.com/office/drawing/2014/chart" uri="{C3380CC4-5D6E-409C-BE32-E72D297353CC}">
                <c16:uniqueId val="{00000011-A8D4-4B5D-A233-8BB5A54FA01D}"/>
              </c:ext>
            </c:extLst>
          </c:dPt>
          <c:dPt>
            <c:idx val="9"/>
            <c:bubble3D val="0"/>
            <c:spPr>
              <a:solidFill>
                <a:srgbClr val="71C287"/>
              </a:solidFill>
              <a:ln>
                <a:noFill/>
              </a:ln>
            </c:spPr>
            <c:extLst>
              <c:ext xmlns:c16="http://schemas.microsoft.com/office/drawing/2014/chart" uri="{C3380CC4-5D6E-409C-BE32-E72D297353CC}">
                <c16:uniqueId val="{00000013-A8D4-4B5D-A233-8BB5A54FA01D}"/>
              </c:ext>
            </c:extLst>
          </c:dPt>
          <c:dPt>
            <c:idx val="10"/>
            <c:bubble3D val="0"/>
            <c:spPr>
              <a:solidFill>
                <a:srgbClr val="FF994D"/>
              </a:solidFill>
              <a:ln>
                <a:noFill/>
              </a:ln>
            </c:spPr>
            <c:extLst>
              <c:ext xmlns:c16="http://schemas.microsoft.com/office/drawing/2014/chart" uri="{C3380CC4-5D6E-409C-BE32-E72D297353CC}">
                <c16:uniqueId val="{00000015-A8D4-4B5D-A233-8BB5A54FA01D}"/>
              </c:ext>
            </c:extLst>
          </c:dPt>
          <c:dPt>
            <c:idx val="11"/>
            <c:bubble3D val="0"/>
            <c:spPr>
              <a:solidFill>
                <a:srgbClr val="7ED1D7"/>
              </a:solidFill>
              <a:ln>
                <a:noFill/>
              </a:ln>
            </c:spPr>
            <c:extLst>
              <c:ext xmlns:c16="http://schemas.microsoft.com/office/drawing/2014/chart" uri="{C3380CC4-5D6E-409C-BE32-E72D297353CC}">
                <c16:uniqueId val="{00000017-A8D4-4B5D-A233-8BB5A54FA01D}"/>
              </c:ext>
            </c:extLst>
          </c:dPt>
          <c:dPt>
            <c:idx val="12"/>
            <c:bubble3D val="0"/>
            <c:spPr>
              <a:solidFill>
                <a:srgbClr val="B3CEFB"/>
              </a:solidFill>
              <a:ln>
                <a:noFill/>
              </a:ln>
            </c:spPr>
            <c:extLst>
              <c:ext xmlns:c16="http://schemas.microsoft.com/office/drawing/2014/chart" uri="{C3380CC4-5D6E-409C-BE32-E72D297353CC}">
                <c16:uniqueId val="{00000019-A8D4-4B5D-A233-8BB5A54FA01D}"/>
              </c:ext>
            </c:extLst>
          </c:dPt>
          <c:dPt>
            <c:idx val="13"/>
            <c:bubble3D val="0"/>
            <c:spPr>
              <a:solidFill>
                <a:srgbClr val="F7B4AE"/>
              </a:solidFill>
              <a:ln>
                <a:noFill/>
              </a:ln>
            </c:spPr>
            <c:extLst>
              <c:ext xmlns:c16="http://schemas.microsoft.com/office/drawing/2014/chart" uri="{C3380CC4-5D6E-409C-BE32-E72D297353CC}">
                <c16:uniqueId val="{0000001B-A8D4-4B5D-A233-8BB5A54FA01D}"/>
              </c:ext>
            </c:extLst>
          </c:dPt>
          <c:cat>
            <c:strRef>
              <c:f>JUNE!$C$50:$C$67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JUNE!$F$50:$F$67</c:f>
              <c:numCache>
                <c:formatCode>"$"#,##0.00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22</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A8D4-4B5D-A233-8BB5A54FA01D}"/>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JUNE!$C$50:$C$67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JUNE!$E$50:$E$67</c:f>
              <c:numCache>
                <c:formatCode>"$"#,##0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22</c:v>
                </c:pt>
                <c:pt idx="14">
                  <c:v>0</c:v>
                </c:pt>
                <c:pt idx="15">
                  <c:v>0</c:v>
                </c:pt>
                <c:pt idx="16">
                  <c:v>0</c:v>
                </c:pt>
                <c:pt idx="17">
                  <c:v>0</c:v>
                </c:pt>
              </c:numCache>
            </c:numRef>
          </c:val>
          <c:extLst>
            <c:ext xmlns:c16="http://schemas.microsoft.com/office/drawing/2014/chart" uri="{C3380CC4-5D6E-409C-BE32-E72D297353CC}">
              <c16:uniqueId val="{00000000-79CA-4460-BE9F-0E8045893B1A}"/>
            </c:ext>
          </c:extLst>
        </c:ser>
        <c:ser>
          <c:idx val="1"/>
          <c:order val="1"/>
          <c:tx>
            <c:v>TOTAL REVENUE</c:v>
          </c:tx>
          <c:spPr>
            <a:solidFill>
              <a:srgbClr val="A2F1E9"/>
            </a:solidFill>
            <a:ln>
              <a:noFill/>
            </a:ln>
            <a:effectLst/>
          </c:spPr>
          <c:invertIfNegative val="0"/>
          <c:cat>
            <c:strRef>
              <c:f>JUNE!$C$50:$C$67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JUNE!$I$50:$I$67</c:f>
              <c:numCache>
                <c:formatCode>"$"#,##0</c:formatCode>
                <c:ptCount val="18"/>
                <c:pt idx="0">
                  <c:v>0</c:v>
                </c:pt>
                <c:pt idx="1">
                  <c:v>0</c:v>
                </c:pt>
                <c:pt idx="2">
                  <c:v>0</c:v>
                </c:pt>
                <c:pt idx="3">
                  <c:v>65</c:v>
                </c:pt>
                <c:pt idx="4">
                  <c:v>0</c:v>
                </c:pt>
                <c:pt idx="5">
                  <c:v>0</c:v>
                </c:pt>
                <c:pt idx="6">
                  <c:v>0</c:v>
                </c:pt>
                <c:pt idx="7">
                  <c:v>0</c:v>
                </c:pt>
                <c:pt idx="8">
                  <c:v>0</c:v>
                </c:pt>
                <c:pt idx="9">
                  <c:v>65</c:v>
                </c:pt>
                <c:pt idx="10">
                  <c:v>0</c:v>
                </c:pt>
                <c:pt idx="11">
                  <c:v>0</c:v>
                </c:pt>
                <c:pt idx="12">
                  <c:v>0</c:v>
                </c:pt>
                <c:pt idx="13">
                  <c:v>5</c:v>
                </c:pt>
                <c:pt idx="14">
                  <c:v>0</c:v>
                </c:pt>
                <c:pt idx="15">
                  <c:v>0</c:v>
                </c:pt>
                <c:pt idx="16">
                  <c:v>0</c:v>
                </c:pt>
                <c:pt idx="17">
                  <c:v>0</c:v>
                </c:pt>
              </c:numCache>
            </c:numRef>
          </c:val>
          <c:extLst>
            <c:ext xmlns:c16="http://schemas.microsoft.com/office/drawing/2014/chart" uri="{C3380CC4-5D6E-409C-BE32-E72D297353CC}">
              <c16:uniqueId val="{00000001-79CA-4460-BE9F-0E8045893B1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B46-4E2C-8B74-04D7FA0053B8}"/>
              </c:ext>
            </c:extLst>
          </c:dPt>
          <c:dPt>
            <c:idx val="1"/>
            <c:bubble3D val="0"/>
            <c:spPr>
              <a:solidFill>
                <a:srgbClr val="EA4335"/>
              </a:solidFill>
              <a:ln>
                <a:noFill/>
              </a:ln>
            </c:spPr>
            <c:extLst>
              <c:ext xmlns:c16="http://schemas.microsoft.com/office/drawing/2014/chart" uri="{C3380CC4-5D6E-409C-BE32-E72D297353CC}">
                <c16:uniqueId val="{00000003-4B46-4E2C-8B74-04D7FA0053B8}"/>
              </c:ext>
            </c:extLst>
          </c:dPt>
          <c:dPt>
            <c:idx val="2"/>
            <c:bubble3D val="0"/>
            <c:spPr>
              <a:solidFill>
                <a:srgbClr val="FBBC04"/>
              </a:solidFill>
              <a:ln>
                <a:noFill/>
              </a:ln>
            </c:spPr>
            <c:extLst>
              <c:ext xmlns:c16="http://schemas.microsoft.com/office/drawing/2014/chart" uri="{C3380CC4-5D6E-409C-BE32-E72D297353CC}">
                <c16:uniqueId val="{00000005-4B46-4E2C-8B74-04D7FA0053B8}"/>
              </c:ext>
            </c:extLst>
          </c:dPt>
          <c:dPt>
            <c:idx val="3"/>
            <c:bubble3D val="0"/>
            <c:spPr>
              <a:solidFill>
                <a:srgbClr val="34A853"/>
              </a:solidFill>
              <a:ln>
                <a:noFill/>
              </a:ln>
            </c:spPr>
            <c:extLst>
              <c:ext xmlns:c16="http://schemas.microsoft.com/office/drawing/2014/chart" uri="{C3380CC4-5D6E-409C-BE32-E72D297353CC}">
                <c16:uniqueId val="{00000007-4B46-4E2C-8B74-04D7FA0053B8}"/>
              </c:ext>
            </c:extLst>
          </c:dPt>
          <c:dPt>
            <c:idx val="4"/>
            <c:bubble3D val="0"/>
            <c:spPr>
              <a:solidFill>
                <a:srgbClr val="FF6D01"/>
              </a:solidFill>
              <a:ln>
                <a:noFill/>
              </a:ln>
            </c:spPr>
            <c:extLst>
              <c:ext xmlns:c16="http://schemas.microsoft.com/office/drawing/2014/chart" uri="{C3380CC4-5D6E-409C-BE32-E72D297353CC}">
                <c16:uniqueId val="{00000009-4B46-4E2C-8B74-04D7FA0053B8}"/>
              </c:ext>
            </c:extLst>
          </c:dPt>
          <c:dPt>
            <c:idx val="5"/>
            <c:bubble3D val="0"/>
            <c:spPr>
              <a:solidFill>
                <a:srgbClr val="46BDC6"/>
              </a:solidFill>
              <a:ln>
                <a:noFill/>
              </a:ln>
            </c:spPr>
            <c:extLst>
              <c:ext xmlns:c16="http://schemas.microsoft.com/office/drawing/2014/chart" uri="{C3380CC4-5D6E-409C-BE32-E72D297353CC}">
                <c16:uniqueId val="{0000000B-4B46-4E2C-8B74-04D7FA0053B8}"/>
              </c:ext>
            </c:extLst>
          </c:dPt>
          <c:dPt>
            <c:idx val="6"/>
            <c:bubble3D val="0"/>
            <c:spPr>
              <a:solidFill>
                <a:srgbClr val="7BAAF7"/>
              </a:solidFill>
              <a:ln>
                <a:noFill/>
              </a:ln>
            </c:spPr>
            <c:extLst>
              <c:ext xmlns:c16="http://schemas.microsoft.com/office/drawing/2014/chart" uri="{C3380CC4-5D6E-409C-BE32-E72D297353CC}">
                <c16:uniqueId val="{0000000D-4B46-4E2C-8B74-04D7FA0053B8}"/>
              </c:ext>
            </c:extLst>
          </c:dPt>
          <c:dPt>
            <c:idx val="7"/>
            <c:bubble3D val="0"/>
            <c:spPr>
              <a:solidFill>
                <a:srgbClr val="F07B72"/>
              </a:solidFill>
              <a:ln>
                <a:noFill/>
              </a:ln>
            </c:spPr>
            <c:extLst>
              <c:ext xmlns:c16="http://schemas.microsoft.com/office/drawing/2014/chart" uri="{C3380CC4-5D6E-409C-BE32-E72D297353CC}">
                <c16:uniqueId val="{0000000F-4B46-4E2C-8B74-04D7FA0053B8}"/>
              </c:ext>
            </c:extLst>
          </c:dPt>
          <c:dPt>
            <c:idx val="8"/>
            <c:bubble3D val="0"/>
            <c:spPr>
              <a:solidFill>
                <a:srgbClr val="FCD04F"/>
              </a:solidFill>
              <a:ln>
                <a:noFill/>
              </a:ln>
            </c:spPr>
            <c:extLst>
              <c:ext xmlns:c16="http://schemas.microsoft.com/office/drawing/2014/chart" uri="{C3380CC4-5D6E-409C-BE32-E72D297353CC}">
                <c16:uniqueId val="{00000011-4B46-4E2C-8B74-04D7FA0053B8}"/>
              </c:ext>
            </c:extLst>
          </c:dPt>
          <c:dPt>
            <c:idx val="9"/>
            <c:bubble3D val="0"/>
            <c:spPr>
              <a:solidFill>
                <a:srgbClr val="71C287"/>
              </a:solidFill>
              <a:ln>
                <a:noFill/>
              </a:ln>
            </c:spPr>
            <c:extLst>
              <c:ext xmlns:c16="http://schemas.microsoft.com/office/drawing/2014/chart" uri="{C3380CC4-5D6E-409C-BE32-E72D297353CC}">
                <c16:uniqueId val="{00000013-4B46-4E2C-8B74-04D7FA0053B8}"/>
              </c:ext>
            </c:extLst>
          </c:dPt>
          <c:dPt>
            <c:idx val="10"/>
            <c:bubble3D val="0"/>
            <c:spPr>
              <a:solidFill>
                <a:srgbClr val="FF994D"/>
              </a:solidFill>
              <a:ln>
                <a:noFill/>
              </a:ln>
            </c:spPr>
            <c:extLst>
              <c:ext xmlns:c16="http://schemas.microsoft.com/office/drawing/2014/chart" uri="{C3380CC4-5D6E-409C-BE32-E72D297353CC}">
                <c16:uniqueId val="{00000015-4B46-4E2C-8B74-04D7FA0053B8}"/>
              </c:ext>
            </c:extLst>
          </c:dPt>
          <c:dPt>
            <c:idx val="11"/>
            <c:bubble3D val="0"/>
            <c:spPr>
              <a:solidFill>
                <a:srgbClr val="7ED1D7"/>
              </a:solidFill>
              <a:ln>
                <a:noFill/>
              </a:ln>
            </c:spPr>
            <c:extLst>
              <c:ext xmlns:c16="http://schemas.microsoft.com/office/drawing/2014/chart" uri="{C3380CC4-5D6E-409C-BE32-E72D297353CC}">
                <c16:uniqueId val="{00000017-4B46-4E2C-8B74-04D7FA0053B8}"/>
              </c:ext>
            </c:extLst>
          </c:dPt>
          <c:dPt>
            <c:idx val="12"/>
            <c:bubble3D val="0"/>
            <c:spPr>
              <a:solidFill>
                <a:srgbClr val="B3CEFB"/>
              </a:solidFill>
              <a:ln>
                <a:noFill/>
              </a:ln>
            </c:spPr>
            <c:extLst>
              <c:ext xmlns:c16="http://schemas.microsoft.com/office/drawing/2014/chart" uri="{C3380CC4-5D6E-409C-BE32-E72D297353CC}">
                <c16:uniqueId val="{00000019-4B46-4E2C-8B74-04D7FA0053B8}"/>
              </c:ext>
            </c:extLst>
          </c:dPt>
          <c:dPt>
            <c:idx val="13"/>
            <c:bubble3D val="0"/>
            <c:spPr>
              <a:solidFill>
                <a:srgbClr val="F7B4AE"/>
              </a:solidFill>
              <a:ln>
                <a:noFill/>
              </a:ln>
            </c:spPr>
            <c:extLst>
              <c:ext xmlns:c16="http://schemas.microsoft.com/office/drawing/2014/chart" uri="{C3380CC4-5D6E-409C-BE32-E72D297353CC}">
                <c16:uniqueId val="{0000001B-4B46-4E2C-8B74-04D7FA0053B8}"/>
              </c:ext>
            </c:extLst>
          </c:dPt>
          <c:cat>
            <c:strRef>
              <c:f>JULY!$C$50:$C$67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JULY!$F$50:$F$67</c:f>
              <c:numCache>
                <c:formatCode>"$"#,##0.00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B46-4E2C-8B74-04D7FA0053B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JULY!$C$50:$C$67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JULY!$E$50:$E$67</c:f>
              <c:numCache>
                <c:formatCode>"$"#,##0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6="http://schemas.microsoft.com/office/drawing/2014/chart" uri="{C3380CC4-5D6E-409C-BE32-E72D297353CC}">
              <c16:uniqueId val="{00000000-9156-4D85-91BF-F47A7B909DC5}"/>
            </c:ext>
          </c:extLst>
        </c:ser>
        <c:ser>
          <c:idx val="1"/>
          <c:order val="1"/>
          <c:tx>
            <c:v>TOTAL REVENUE</c:v>
          </c:tx>
          <c:spPr>
            <a:solidFill>
              <a:srgbClr val="A2F1E9"/>
            </a:solidFill>
            <a:ln>
              <a:noFill/>
            </a:ln>
            <a:effectLst/>
          </c:spPr>
          <c:invertIfNegative val="0"/>
          <c:cat>
            <c:strRef>
              <c:f>JULY!$C$50:$C$67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JULY!$I$50:$I$67</c:f>
              <c:numCache>
                <c:formatCode>"$"#,##0</c:formatCode>
                <c:ptCount val="18"/>
                <c:pt idx="0">
                  <c:v>0</c:v>
                </c:pt>
                <c:pt idx="1">
                  <c:v>0</c:v>
                </c:pt>
                <c:pt idx="2">
                  <c:v>0</c:v>
                </c:pt>
                <c:pt idx="3">
                  <c:v>0</c:v>
                </c:pt>
                <c:pt idx="4">
                  <c:v>0</c:v>
                </c:pt>
                <c:pt idx="5">
                  <c:v>200</c:v>
                </c:pt>
                <c:pt idx="6">
                  <c:v>0</c:v>
                </c:pt>
                <c:pt idx="7">
                  <c:v>0</c:v>
                </c:pt>
                <c:pt idx="8">
                  <c:v>350</c:v>
                </c:pt>
                <c:pt idx="9">
                  <c:v>0</c:v>
                </c:pt>
                <c:pt idx="10">
                  <c:v>0</c:v>
                </c:pt>
                <c:pt idx="11">
                  <c:v>0</c:v>
                </c:pt>
                <c:pt idx="12">
                  <c:v>0</c:v>
                </c:pt>
                <c:pt idx="13">
                  <c:v>150</c:v>
                </c:pt>
                <c:pt idx="14">
                  <c:v>0</c:v>
                </c:pt>
                <c:pt idx="15">
                  <c:v>0</c:v>
                </c:pt>
                <c:pt idx="16">
                  <c:v>0</c:v>
                </c:pt>
                <c:pt idx="17">
                  <c:v>0</c:v>
                </c:pt>
              </c:numCache>
            </c:numRef>
          </c:val>
          <c:extLst>
            <c:ext xmlns:c16="http://schemas.microsoft.com/office/drawing/2014/chart" uri="{C3380CC4-5D6E-409C-BE32-E72D297353CC}">
              <c16:uniqueId val="{00000001-9156-4D85-91BF-F47A7B909DC5}"/>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133C-47A6-ACB1-29227A7048A2}"/>
              </c:ext>
            </c:extLst>
          </c:dPt>
          <c:dPt>
            <c:idx val="1"/>
            <c:bubble3D val="0"/>
            <c:spPr>
              <a:solidFill>
                <a:srgbClr val="EA4335"/>
              </a:solidFill>
              <a:ln>
                <a:noFill/>
              </a:ln>
            </c:spPr>
            <c:extLst>
              <c:ext xmlns:c16="http://schemas.microsoft.com/office/drawing/2014/chart" uri="{C3380CC4-5D6E-409C-BE32-E72D297353CC}">
                <c16:uniqueId val="{00000003-133C-47A6-ACB1-29227A7048A2}"/>
              </c:ext>
            </c:extLst>
          </c:dPt>
          <c:dPt>
            <c:idx val="2"/>
            <c:bubble3D val="0"/>
            <c:spPr>
              <a:solidFill>
                <a:srgbClr val="FBBC04"/>
              </a:solidFill>
              <a:ln>
                <a:noFill/>
              </a:ln>
            </c:spPr>
            <c:extLst>
              <c:ext xmlns:c16="http://schemas.microsoft.com/office/drawing/2014/chart" uri="{C3380CC4-5D6E-409C-BE32-E72D297353CC}">
                <c16:uniqueId val="{00000005-133C-47A6-ACB1-29227A7048A2}"/>
              </c:ext>
            </c:extLst>
          </c:dPt>
          <c:dPt>
            <c:idx val="3"/>
            <c:bubble3D val="0"/>
            <c:spPr>
              <a:solidFill>
                <a:srgbClr val="34A853"/>
              </a:solidFill>
              <a:ln>
                <a:noFill/>
              </a:ln>
            </c:spPr>
            <c:extLst>
              <c:ext xmlns:c16="http://schemas.microsoft.com/office/drawing/2014/chart" uri="{C3380CC4-5D6E-409C-BE32-E72D297353CC}">
                <c16:uniqueId val="{00000007-133C-47A6-ACB1-29227A7048A2}"/>
              </c:ext>
            </c:extLst>
          </c:dPt>
          <c:dPt>
            <c:idx val="4"/>
            <c:bubble3D val="0"/>
            <c:spPr>
              <a:solidFill>
                <a:srgbClr val="FF6D01"/>
              </a:solidFill>
              <a:ln>
                <a:noFill/>
              </a:ln>
            </c:spPr>
            <c:extLst>
              <c:ext xmlns:c16="http://schemas.microsoft.com/office/drawing/2014/chart" uri="{C3380CC4-5D6E-409C-BE32-E72D297353CC}">
                <c16:uniqueId val="{00000009-133C-47A6-ACB1-29227A7048A2}"/>
              </c:ext>
            </c:extLst>
          </c:dPt>
          <c:dPt>
            <c:idx val="5"/>
            <c:bubble3D val="0"/>
            <c:spPr>
              <a:solidFill>
                <a:srgbClr val="46BDC6"/>
              </a:solidFill>
              <a:ln>
                <a:noFill/>
              </a:ln>
            </c:spPr>
            <c:extLst>
              <c:ext xmlns:c16="http://schemas.microsoft.com/office/drawing/2014/chart" uri="{C3380CC4-5D6E-409C-BE32-E72D297353CC}">
                <c16:uniqueId val="{0000000B-133C-47A6-ACB1-29227A7048A2}"/>
              </c:ext>
            </c:extLst>
          </c:dPt>
          <c:dPt>
            <c:idx val="6"/>
            <c:bubble3D val="0"/>
            <c:spPr>
              <a:solidFill>
                <a:srgbClr val="7BAAF7"/>
              </a:solidFill>
              <a:ln>
                <a:noFill/>
              </a:ln>
            </c:spPr>
            <c:extLst>
              <c:ext xmlns:c16="http://schemas.microsoft.com/office/drawing/2014/chart" uri="{C3380CC4-5D6E-409C-BE32-E72D297353CC}">
                <c16:uniqueId val="{0000000D-133C-47A6-ACB1-29227A7048A2}"/>
              </c:ext>
            </c:extLst>
          </c:dPt>
          <c:dPt>
            <c:idx val="7"/>
            <c:bubble3D val="0"/>
            <c:spPr>
              <a:solidFill>
                <a:srgbClr val="F07B72"/>
              </a:solidFill>
              <a:ln>
                <a:noFill/>
              </a:ln>
            </c:spPr>
            <c:extLst>
              <c:ext xmlns:c16="http://schemas.microsoft.com/office/drawing/2014/chart" uri="{C3380CC4-5D6E-409C-BE32-E72D297353CC}">
                <c16:uniqueId val="{0000000F-133C-47A6-ACB1-29227A7048A2}"/>
              </c:ext>
            </c:extLst>
          </c:dPt>
          <c:dPt>
            <c:idx val="8"/>
            <c:bubble3D val="0"/>
            <c:spPr>
              <a:solidFill>
                <a:srgbClr val="FCD04F"/>
              </a:solidFill>
              <a:ln>
                <a:noFill/>
              </a:ln>
            </c:spPr>
            <c:extLst>
              <c:ext xmlns:c16="http://schemas.microsoft.com/office/drawing/2014/chart" uri="{C3380CC4-5D6E-409C-BE32-E72D297353CC}">
                <c16:uniqueId val="{00000011-133C-47A6-ACB1-29227A7048A2}"/>
              </c:ext>
            </c:extLst>
          </c:dPt>
          <c:dPt>
            <c:idx val="9"/>
            <c:bubble3D val="0"/>
            <c:spPr>
              <a:solidFill>
                <a:srgbClr val="71C287"/>
              </a:solidFill>
              <a:ln>
                <a:noFill/>
              </a:ln>
            </c:spPr>
            <c:extLst>
              <c:ext xmlns:c16="http://schemas.microsoft.com/office/drawing/2014/chart" uri="{C3380CC4-5D6E-409C-BE32-E72D297353CC}">
                <c16:uniqueId val="{00000013-133C-47A6-ACB1-29227A7048A2}"/>
              </c:ext>
            </c:extLst>
          </c:dPt>
          <c:dPt>
            <c:idx val="10"/>
            <c:bubble3D val="0"/>
            <c:spPr>
              <a:solidFill>
                <a:srgbClr val="FF994D"/>
              </a:solidFill>
              <a:ln>
                <a:noFill/>
              </a:ln>
            </c:spPr>
            <c:extLst>
              <c:ext xmlns:c16="http://schemas.microsoft.com/office/drawing/2014/chart" uri="{C3380CC4-5D6E-409C-BE32-E72D297353CC}">
                <c16:uniqueId val="{00000015-133C-47A6-ACB1-29227A7048A2}"/>
              </c:ext>
            </c:extLst>
          </c:dPt>
          <c:dPt>
            <c:idx val="11"/>
            <c:bubble3D val="0"/>
            <c:spPr>
              <a:solidFill>
                <a:srgbClr val="7ED1D7"/>
              </a:solidFill>
              <a:ln>
                <a:noFill/>
              </a:ln>
            </c:spPr>
            <c:extLst>
              <c:ext xmlns:c16="http://schemas.microsoft.com/office/drawing/2014/chart" uri="{C3380CC4-5D6E-409C-BE32-E72D297353CC}">
                <c16:uniqueId val="{00000017-133C-47A6-ACB1-29227A7048A2}"/>
              </c:ext>
            </c:extLst>
          </c:dPt>
          <c:dPt>
            <c:idx val="12"/>
            <c:bubble3D val="0"/>
            <c:spPr>
              <a:solidFill>
                <a:srgbClr val="B3CEFB"/>
              </a:solidFill>
              <a:ln>
                <a:noFill/>
              </a:ln>
            </c:spPr>
            <c:extLst>
              <c:ext xmlns:c16="http://schemas.microsoft.com/office/drawing/2014/chart" uri="{C3380CC4-5D6E-409C-BE32-E72D297353CC}">
                <c16:uniqueId val="{00000019-133C-47A6-ACB1-29227A7048A2}"/>
              </c:ext>
            </c:extLst>
          </c:dPt>
          <c:dPt>
            <c:idx val="13"/>
            <c:bubble3D val="0"/>
            <c:spPr>
              <a:solidFill>
                <a:srgbClr val="F7B4AE"/>
              </a:solidFill>
              <a:ln>
                <a:noFill/>
              </a:ln>
            </c:spPr>
            <c:extLst>
              <c:ext xmlns:c16="http://schemas.microsoft.com/office/drawing/2014/chart" uri="{C3380CC4-5D6E-409C-BE32-E72D297353CC}">
                <c16:uniqueId val="{0000001B-133C-47A6-ACB1-29227A7048A2}"/>
              </c:ext>
            </c:extLst>
          </c:dPt>
          <c:cat>
            <c:strRef>
              <c:f>AUGUST!$C$50:$C$67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AUGUST!$F$50:$F$67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133C-47A6-ACB1-29227A7048A2}"/>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AUGUST!$C$50:$C$67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AUGUST!$E$50:$E$67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6="http://schemas.microsoft.com/office/drawing/2014/chart" uri="{C3380CC4-5D6E-409C-BE32-E72D297353CC}">
              <c16:uniqueId val="{00000000-5D67-4A99-8A96-193243BC3FED}"/>
            </c:ext>
          </c:extLst>
        </c:ser>
        <c:ser>
          <c:idx val="1"/>
          <c:order val="1"/>
          <c:tx>
            <c:v>TOTAL REVENUE</c:v>
          </c:tx>
          <c:spPr>
            <a:solidFill>
              <a:srgbClr val="A2F1E9"/>
            </a:solidFill>
            <a:ln>
              <a:noFill/>
            </a:ln>
            <a:effectLst/>
          </c:spPr>
          <c:invertIfNegative val="0"/>
          <c:cat>
            <c:strRef>
              <c:f>AUGUST!$C$50:$C$67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AUGUST!$I$50:$I$67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650</c:v>
                </c:pt>
                <c:pt idx="15">
                  <c:v>100</c:v>
                </c:pt>
                <c:pt idx="16">
                  <c:v>0</c:v>
                </c:pt>
                <c:pt idx="17">
                  <c:v>0</c:v>
                </c:pt>
              </c:numCache>
            </c:numRef>
          </c:val>
          <c:extLst>
            <c:ext xmlns:c16="http://schemas.microsoft.com/office/drawing/2014/chart" uri="{C3380CC4-5D6E-409C-BE32-E72D297353CC}">
              <c16:uniqueId val="{00000001-5D67-4A99-8A96-193243BC3FED}"/>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E0D-41E6-B073-943B0822F050}"/>
              </c:ext>
            </c:extLst>
          </c:dPt>
          <c:dPt>
            <c:idx val="1"/>
            <c:bubble3D val="0"/>
            <c:spPr>
              <a:solidFill>
                <a:srgbClr val="EA4335"/>
              </a:solidFill>
              <a:ln>
                <a:noFill/>
              </a:ln>
            </c:spPr>
            <c:extLst>
              <c:ext xmlns:c16="http://schemas.microsoft.com/office/drawing/2014/chart" uri="{C3380CC4-5D6E-409C-BE32-E72D297353CC}">
                <c16:uniqueId val="{00000003-4E0D-41E6-B073-943B0822F050}"/>
              </c:ext>
            </c:extLst>
          </c:dPt>
          <c:dPt>
            <c:idx val="2"/>
            <c:bubble3D val="0"/>
            <c:spPr>
              <a:solidFill>
                <a:srgbClr val="FBBC04"/>
              </a:solidFill>
              <a:ln>
                <a:noFill/>
              </a:ln>
            </c:spPr>
            <c:extLst>
              <c:ext xmlns:c16="http://schemas.microsoft.com/office/drawing/2014/chart" uri="{C3380CC4-5D6E-409C-BE32-E72D297353CC}">
                <c16:uniqueId val="{00000005-4E0D-41E6-B073-943B0822F050}"/>
              </c:ext>
            </c:extLst>
          </c:dPt>
          <c:dPt>
            <c:idx val="3"/>
            <c:bubble3D val="0"/>
            <c:spPr>
              <a:solidFill>
                <a:srgbClr val="34A853"/>
              </a:solidFill>
              <a:ln>
                <a:noFill/>
              </a:ln>
            </c:spPr>
            <c:extLst>
              <c:ext xmlns:c16="http://schemas.microsoft.com/office/drawing/2014/chart" uri="{C3380CC4-5D6E-409C-BE32-E72D297353CC}">
                <c16:uniqueId val="{00000007-4E0D-41E6-B073-943B0822F050}"/>
              </c:ext>
            </c:extLst>
          </c:dPt>
          <c:dPt>
            <c:idx val="4"/>
            <c:bubble3D val="0"/>
            <c:spPr>
              <a:solidFill>
                <a:srgbClr val="FF6D01"/>
              </a:solidFill>
              <a:ln>
                <a:noFill/>
              </a:ln>
            </c:spPr>
            <c:extLst>
              <c:ext xmlns:c16="http://schemas.microsoft.com/office/drawing/2014/chart" uri="{C3380CC4-5D6E-409C-BE32-E72D297353CC}">
                <c16:uniqueId val="{00000009-4E0D-41E6-B073-943B0822F050}"/>
              </c:ext>
            </c:extLst>
          </c:dPt>
          <c:dPt>
            <c:idx val="5"/>
            <c:bubble3D val="0"/>
            <c:spPr>
              <a:solidFill>
                <a:srgbClr val="46BDC6"/>
              </a:solidFill>
              <a:ln>
                <a:noFill/>
              </a:ln>
            </c:spPr>
            <c:extLst>
              <c:ext xmlns:c16="http://schemas.microsoft.com/office/drawing/2014/chart" uri="{C3380CC4-5D6E-409C-BE32-E72D297353CC}">
                <c16:uniqueId val="{0000000B-4E0D-41E6-B073-943B0822F050}"/>
              </c:ext>
            </c:extLst>
          </c:dPt>
          <c:dPt>
            <c:idx val="6"/>
            <c:bubble3D val="0"/>
            <c:spPr>
              <a:solidFill>
                <a:srgbClr val="7BAAF7"/>
              </a:solidFill>
              <a:ln>
                <a:noFill/>
              </a:ln>
            </c:spPr>
            <c:extLst>
              <c:ext xmlns:c16="http://schemas.microsoft.com/office/drawing/2014/chart" uri="{C3380CC4-5D6E-409C-BE32-E72D297353CC}">
                <c16:uniqueId val="{0000000D-4E0D-41E6-B073-943B0822F050}"/>
              </c:ext>
            </c:extLst>
          </c:dPt>
          <c:dPt>
            <c:idx val="7"/>
            <c:bubble3D val="0"/>
            <c:spPr>
              <a:solidFill>
                <a:srgbClr val="F07B72"/>
              </a:solidFill>
              <a:ln>
                <a:noFill/>
              </a:ln>
            </c:spPr>
            <c:extLst>
              <c:ext xmlns:c16="http://schemas.microsoft.com/office/drawing/2014/chart" uri="{C3380CC4-5D6E-409C-BE32-E72D297353CC}">
                <c16:uniqueId val="{0000000F-4E0D-41E6-B073-943B0822F050}"/>
              </c:ext>
            </c:extLst>
          </c:dPt>
          <c:dPt>
            <c:idx val="8"/>
            <c:bubble3D val="0"/>
            <c:spPr>
              <a:solidFill>
                <a:srgbClr val="FCD04F"/>
              </a:solidFill>
              <a:ln>
                <a:noFill/>
              </a:ln>
            </c:spPr>
            <c:extLst>
              <c:ext xmlns:c16="http://schemas.microsoft.com/office/drawing/2014/chart" uri="{C3380CC4-5D6E-409C-BE32-E72D297353CC}">
                <c16:uniqueId val="{00000011-4E0D-41E6-B073-943B0822F050}"/>
              </c:ext>
            </c:extLst>
          </c:dPt>
          <c:dPt>
            <c:idx val="9"/>
            <c:bubble3D val="0"/>
            <c:spPr>
              <a:solidFill>
                <a:srgbClr val="71C287"/>
              </a:solidFill>
              <a:ln>
                <a:noFill/>
              </a:ln>
            </c:spPr>
            <c:extLst>
              <c:ext xmlns:c16="http://schemas.microsoft.com/office/drawing/2014/chart" uri="{C3380CC4-5D6E-409C-BE32-E72D297353CC}">
                <c16:uniqueId val="{00000013-4E0D-41E6-B073-943B0822F050}"/>
              </c:ext>
            </c:extLst>
          </c:dPt>
          <c:dPt>
            <c:idx val="10"/>
            <c:bubble3D val="0"/>
            <c:spPr>
              <a:solidFill>
                <a:srgbClr val="FF994D"/>
              </a:solidFill>
              <a:ln>
                <a:noFill/>
              </a:ln>
            </c:spPr>
            <c:extLst>
              <c:ext xmlns:c16="http://schemas.microsoft.com/office/drawing/2014/chart" uri="{C3380CC4-5D6E-409C-BE32-E72D297353CC}">
                <c16:uniqueId val="{00000015-4E0D-41E6-B073-943B0822F050}"/>
              </c:ext>
            </c:extLst>
          </c:dPt>
          <c:dPt>
            <c:idx val="11"/>
            <c:bubble3D val="0"/>
            <c:spPr>
              <a:solidFill>
                <a:srgbClr val="7ED1D7"/>
              </a:solidFill>
              <a:ln>
                <a:noFill/>
              </a:ln>
            </c:spPr>
            <c:extLst>
              <c:ext xmlns:c16="http://schemas.microsoft.com/office/drawing/2014/chart" uri="{C3380CC4-5D6E-409C-BE32-E72D297353CC}">
                <c16:uniqueId val="{00000017-4E0D-41E6-B073-943B0822F050}"/>
              </c:ext>
            </c:extLst>
          </c:dPt>
          <c:dPt>
            <c:idx val="12"/>
            <c:bubble3D val="0"/>
            <c:spPr>
              <a:solidFill>
                <a:srgbClr val="B3CEFB"/>
              </a:solidFill>
              <a:ln>
                <a:noFill/>
              </a:ln>
            </c:spPr>
            <c:extLst>
              <c:ext xmlns:c16="http://schemas.microsoft.com/office/drawing/2014/chart" uri="{C3380CC4-5D6E-409C-BE32-E72D297353CC}">
                <c16:uniqueId val="{00000019-4E0D-41E6-B073-943B0822F050}"/>
              </c:ext>
            </c:extLst>
          </c:dPt>
          <c:dPt>
            <c:idx val="13"/>
            <c:bubble3D val="0"/>
            <c:spPr>
              <a:solidFill>
                <a:srgbClr val="F7B4AE"/>
              </a:solidFill>
              <a:ln>
                <a:noFill/>
              </a:ln>
            </c:spPr>
            <c:extLst>
              <c:ext xmlns:c16="http://schemas.microsoft.com/office/drawing/2014/chart" uri="{C3380CC4-5D6E-409C-BE32-E72D297353CC}">
                <c16:uniqueId val="{0000001B-4E0D-41E6-B073-943B0822F050}"/>
              </c:ext>
            </c:extLst>
          </c:dPt>
          <c:cat>
            <c:strRef>
              <c:f>SEPTEMBER!$C$50:$C$67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E0D-41E6-B073-943B0822F0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'Paid Media Plan – EXAMPLE'!$C$51:$C$68</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'Paid Media Plan – EXAMPLE'!$E$51:$E$68</c:f>
              <c:numCache>
                <c:formatCode>"$"#,##0</c:formatCode>
                <c:ptCount val="18"/>
                <c:pt idx="0">
                  <c:v>800</c:v>
                </c:pt>
                <c:pt idx="1">
                  <c:v>900</c:v>
                </c:pt>
                <c:pt idx="2">
                  <c:v>1800</c:v>
                </c:pt>
                <c:pt idx="3">
                  <c:v>800</c:v>
                </c:pt>
                <c:pt idx="4">
                  <c:v>1900</c:v>
                </c:pt>
                <c:pt idx="5">
                  <c:v>0</c:v>
                </c:pt>
                <c:pt idx="6">
                  <c:v>0</c:v>
                </c:pt>
                <c:pt idx="7">
                  <c:v>500</c:v>
                </c:pt>
                <c:pt idx="8">
                  <c:v>123</c:v>
                </c:pt>
                <c:pt idx="9">
                  <c:v>8000</c:v>
                </c:pt>
                <c:pt idx="10">
                  <c:v>900</c:v>
                </c:pt>
                <c:pt idx="11">
                  <c:v>500</c:v>
                </c:pt>
                <c:pt idx="12">
                  <c:v>0</c:v>
                </c:pt>
                <c:pt idx="13">
                  <c:v>1256</c:v>
                </c:pt>
                <c:pt idx="14">
                  <c:v>600</c:v>
                </c:pt>
                <c:pt idx="15">
                  <c:v>3000</c:v>
                </c:pt>
                <c:pt idx="16">
                  <c:v>1100</c:v>
                </c:pt>
                <c:pt idx="17">
                  <c:v>0</c:v>
                </c:pt>
              </c:numCache>
            </c:numRef>
          </c:val>
          <c:extLst>
            <c:ext xmlns:c16="http://schemas.microsoft.com/office/drawing/2014/chart" uri="{C3380CC4-5D6E-409C-BE32-E72D297353CC}">
              <c16:uniqueId val="{00000000-FD5F-7D42-AC9C-9AC21394ABC1}"/>
            </c:ext>
          </c:extLst>
        </c:ser>
        <c:ser>
          <c:idx val="1"/>
          <c:order val="1"/>
          <c:tx>
            <c:v>TOTAL REVENUE</c:v>
          </c:tx>
          <c:spPr>
            <a:solidFill>
              <a:srgbClr val="A2F1E9"/>
            </a:solidFill>
            <a:ln>
              <a:noFill/>
            </a:ln>
            <a:effectLst/>
          </c:spPr>
          <c:invertIfNegative val="0"/>
          <c:cat>
            <c:strRef>
              <c:f>'Paid Media Plan – EXAMPLE'!$C$51:$C$68</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'Paid Media Plan – EXAMPLE'!$I$51:$I$68</c:f>
              <c:numCache>
                <c:formatCode>"$"#,##0</c:formatCode>
                <c:ptCount val="18"/>
                <c:pt idx="0">
                  <c:v>26000</c:v>
                </c:pt>
                <c:pt idx="1">
                  <c:v>27000</c:v>
                </c:pt>
                <c:pt idx="2">
                  <c:v>54000</c:v>
                </c:pt>
                <c:pt idx="3">
                  <c:v>27000</c:v>
                </c:pt>
                <c:pt idx="4">
                  <c:v>58000</c:v>
                </c:pt>
                <c:pt idx="5">
                  <c:v>0</c:v>
                </c:pt>
                <c:pt idx="6">
                  <c:v>0</c:v>
                </c:pt>
                <c:pt idx="7">
                  <c:v>23000</c:v>
                </c:pt>
                <c:pt idx="8">
                  <c:v>2500</c:v>
                </c:pt>
                <c:pt idx="9">
                  <c:v>51200</c:v>
                </c:pt>
                <c:pt idx="10">
                  <c:v>26000</c:v>
                </c:pt>
                <c:pt idx="11">
                  <c:v>23000</c:v>
                </c:pt>
                <c:pt idx="12">
                  <c:v>0</c:v>
                </c:pt>
                <c:pt idx="13">
                  <c:v>11500</c:v>
                </c:pt>
                <c:pt idx="14">
                  <c:v>25000</c:v>
                </c:pt>
                <c:pt idx="15">
                  <c:v>67500</c:v>
                </c:pt>
                <c:pt idx="16">
                  <c:v>8000</c:v>
                </c:pt>
                <c:pt idx="17">
                  <c:v>0</c:v>
                </c:pt>
              </c:numCache>
            </c:numRef>
          </c:val>
          <c:extLst>
            <c:ext xmlns:c16="http://schemas.microsoft.com/office/drawing/2014/chart" uri="{C3380CC4-5D6E-409C-BE32-E72D297353CC}">
              <c16:uniqueId val="{00000001-FD5F-7D42-AC9C-9AC21394ABC1}"/>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SEPTEMBER!$C$50:$C$67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6="http://schemas.microsoft.com/office/drawing/2014/chart" uri="{C3380CC4-5D6E-409C-BE32-E72D297353CC}">
              <c16:uniqueId val="{00000000-80F1-483B-B27B-1967CCC07329}"/>
            </c:ext>
          </c:extLst>
        </c:ser>
        <c:ser>
          <c:idx val="1"/>
          <c:order val="1"/>
          <c:tx>
            <c:v>TOTAL REVENUE</c:v>
          </c:tx>
          <c:spPr>
            <a:solidFill>
              <a:srgbClr val="A2F1E9"/>
            </a:solidFill>
            <a:ln>
              <a:noFill/>
            </a:ln>
            <a:effectLst/>
          </c:spPr>
          <c:invertIfNegative val="0"/>
          <c:cat>
            <c:strRef>
              <c:f>SEPTEMBER!$C$50:$C$67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80F1-483B-B27B-1967CCC07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4D2-48FF-B24D-43CA5F2DCDBF}"/>
              </c:ext>
            </c:extLst>
          </c:dPt>
          <c:dPt>
            <c:idx val="1"/>
            <c:bubble3D val="0"/>
            <c:spPr>
              <a:solidFill>
                <a:srgbClr val="EA4335"/>
              </a:solidFill>
              <a:ln>
                <a:noFill/>
              </a:ln>
            </c:spPr>
            <c:extLst>
              <c:ext xmlns:c16="http://schemas.microsoft.com/office/drawing/2014/chart" uri="{C3380CC4-5D6E-409C-BE32-E72D297353CC}">
                <c16:uniqueId val="{00000003-C4D2-48FF-B24D-43CA5F2DCDBF}"/>
              </c:ext>
            </c:extLst>
          </c:dPt>
          <c:dPt>
            <c:idx val="2"/>
            <c:bubble3D val="0"/>
            <c:spPr>
              <a:solidFill>
                <a:srgbClr val="FBBC04"/>
              </a:solidFill>
              <a:ln>
                <a:noFill/>
              </a:ln>
            </c:spPr>
            <c:extLst>
              <c:ext xmlns:c16="http://schemas.microsoft.com/office/drawing/2014/chart" uri="{C3380CC4-5D6E-409C-BE32-E72D297353CC}">
                <c16:uniqueId val="{00000005-C4D2-48FF-B24D-43CA5F2DCDBF}"/>
              </c:ext>
            </c:extLst>
          </c:dPt>
          <c:dPt>
            <c:idx val="3"/>
            <c:bubble3D val="0"/>
            <c:spPr>
              <a:solidFill>
                <a:srgbClr val="34A853"/>
              </a:solidFill>
              <a:ln>
                <a:noFill/>
              </a:ln>
            </c:spPr>
            <c:extLst>
              <c:ext xmlns:c16="http://schemas.microsoft.com/office/drawing/2014/chart" uri="{C3380CC4-5D6E-409C-BE32-E72D297353CC}">
                <c16:uniqueId val="{00000007-C4D2-48FF-B24D-43CA5F2DCDBF}"/>
              </c:ext>
            </c:extLst>
          </c:dPt>
          <c:dPt>
            <c:idx val="4"/>
            <c:bubble3D val="0"/>
            <c:spPr>
              <a:solidFill>
                <a:srgbClr val="FF6D01"/>
              </a:solidFill>
              <a:ln>
                <a:noFill/>
              </a:ln>
            </c:spPr>
            <c:extLst>
              <c:ext xmlns:c16="http://schemas.microsoft.com/office/drawing/2014/chart" uri="{C3380CC4-5D6E-409C-BE32-E72D297353CC}">
                <c16:uniqueId val="{00000009-C4D2-48FF-B24D-43CA5F2DCDBF}"/>
              </c:ext>
            </c:extLst>
          </c:dPt>
          <c:dPt>
            <c:idx val="5"/>
            <c:bubble3D val="0"/>
            <c:spPr>
              <a:solidFill>
                <a:srgbClr val="46BDC6"/>
              </a:solidFill>
              <a:ln>
                <a:noFill/>
              </a:ln>
            </c:spPr>
            <c:extLst>
              <c:ext xmlns:c16="http://schemas.microsoft.com/office/drawing/2014/chart" uri="{C3380CC4-5D6E-409C-BE32-E72D297353CC}">
                <c16:uniqueId val="{0000000B-C4D2-48FF-B24D-43CA5F2DCDBF}"/>
              </c:ext>
            </c:extLst>
          </c:dPt>
          <c:dPt>
            <c:idx val="6"/>
            <c:bubble3D val="0"/>
            <c:spPr>
              <a:solidFill>
                <a:srgbClr val="7BAAF7"/>
              </a:solidFill>
              <a:ln>
                <a:noFill/>
              </a:ln>
            </c:spPr>
            <c:extLst>
              <c:ext xmlns:c16="http://schemas.microsoft.com/office/drawing/2014/chart" uri="{C3380CC4-5D6E-409C-BE32-E72D297353CC}">
                <c16:uniqueId val="{0000000D-C4D2-48FF-B24D-43CA5F2DCDBF}"/>
              </c:ext>
            </c:extLst>
          </c:dPt>
          <c:dPt>
            <c:idx val="7"/>
            <c:bubble3D val="0"/>
            <c:spPr>
              <a:solidFill>
                <a:srgbClr val="F07B72"/>
              </a:solidFill>
              <a:ln>
                <a:noFill/>
              </a:ln>
            </c:spPr>
            <c:extLst>
              <c:ext xmlns:c16="http://schemas.microsoft.com/office/drawing/2014/chart" uri="{C3380CC4-5D6E-409C-BE32-E72D297353CC}">
                <c16:uniqueId val="{0000000F-C4D2-48FF-B24D-43CA5F2DCDBF}"/>
              </c:ext>
            </c:extLst>
          </c:dPt>
          <c:dPt>
            <c:idx val="8"/>
            <c:bubble3D val="0"/>
            <c:spPr>
              <a:solidFill>
                <a:srgbClr val="FCD04F"/>
              </a:solidFill>
              <a:ln>
                <a:noFill/>
              </a:ln>
            </c:spPr>
            <c:extLst>
              <c:ext xmlns:c16="http://schemas.microsoft.com/office/drawing/2014/chart" uri="{C3380CC4-5D6E-409C-BE32-E72D297353CC}">
                <c16:uniqueId val="{00000011-C4D2-48FF-B24D-43CA5F2DCDBF}"/>
              </c:ext>
            </c:extLst>
          </c:dPt>
          <c:dPt>
            <c:idx val="9"/>
            <c:bubble3D val="0"/>
            <c:spPr>
              <a:solidFill>
                <a:srgbClr val="71C287"/>
              </a:solidFill>
              <a:ln>
                <a:noFill/>
              </a:ln>
            </c:spPr>
            <c:extLst>
              <c:ext xmlns:c16="http://schemas.microsoft.com/office/drawing/2014/chart" uri="{C3380CC4-5D6E-409C-BE32-E72D297353CC}">
                <c16:uniqueId val="{00000013-C4D2-48FF-B24D-43CA5F2DCDBF}"/>
              </c:ext>
            </c:extLst>
          </c:dPt>
          <c:dPt>
            <c:idx val="10"/>
            <c:bubble3D val="0"/>
            <c:spPr>
              <a:solidFill>
                <a:srgbClr val="FF994D"/>
              </a:solidFill>
              <a:ln>
                <a:noFill/>
              </a:ln>
            </c:spPr>
            <c:extLst>
              <c:ext xmlns:c16="http://schemas.microsoft.com/office/drawing/2014/chart" uri="{C3380CC4-5D6E-409C-BE32-E72D297353CC}">
                <c16:uniqueId val="{00000015-C4D2-48FF-B24D-43CA5F2DCDBF}"/>
              </c:ext>
            </c:extLst>
          </c:dPt>
          <c:dPt>
            <c:idx val="11"/>
            <c:bubble3D val="0"/>
            <c:spPr>
              <a:solidFill>
                <a:srgbClr val="7ED1D7"/>
              </a:solidFill>
              <a:ln>
                <a:noFill/>
              </a:ln>
            </c:spPr>
            <c:extLst>
              <c:ext xmlns:c16="http://schemas.microsoft.com/office/drawing/2014/chart" uri="{C3380CC4-5D6E-409C-BE32-E72D297353CC}">
                <c16:uniqueId val="{00000017-C4D2-48FF-B24D-43CA5F2DCDBF}"/>
              </c:ext>
            </c:extLst>
          </c:dPt>
          <c:dPt>
            <c:idx val="12"/>
            <c:bubble3D val="0"/>
            <c:spPr>
              <a:solidFill>
                <a:srgbClr val="B3CEFB"/>
              </a:solidFill>
              <a:ln>
                <a:noFill/>
              </a:ln>
            </c:spPr>
            <c:extLst>
              <c:ext xmlns:c16="http://schemas.microsoft.com/office/drawing/2014/chart" uri="{C3380CC4-5D6E-409C-BE32-E72D297353CC}">
                <c16:uniqueId val="{00000019-C4D2-48FF-B24D-43CA5F2DCDBF}"/>
              </c:ext>
            </c:extLst>
          </c:dPt>
          <c:dPt>
            <c:idx val="13"/>
            <c:bubble3D val="0"/>
            <c:spPr>
              <a:solidFill>
                <a:srgbClr val="F7B4AE"/>
              </a:solidFill>
              <a:ln>
                <a:noFill/>
              </a:ln>
            </c:spPr>
            <c:extLst>
              <c:ext xmlns:c16="http://schemas.microsoft.com/office/drawing/2014/chart" uri="{C3380CC4-5D6E-409C-BE32-E72D297353CC}">
                <c16:uniqueId val="{0000001B-C4D2-48FF-B24D-43CA5F2DCDBF}"/>
              </c:ext>
            </c:extLst>
          </c:dPt>
          <c:cat>
            <c:strRef>
              <c:f>OCTOBER!$C$50:$C$67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OCTOBER!$F$50:$F$67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4D2-48FF-B24D-43CA5F2DCDB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OCTOBER!$C$50:$C$67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OCTOBER!$E$50:$E$67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C826-4A29-AFAA-D3323F9BCF1C}"/>
            </c:ext>
          </c:extLst>
        </c:ser>
        <c:ser>
          <c:idx val="1"/>
          <c:order val="1"/>
          <c:tx>
            <c:v>TOTAL REVENUE</c:v>
          </c:tx>
          <c:spPr>
            <a:solidFill>
              <a:srgbClr val="A2F1E9"/>
            </a:solidFill>
            <a:ln>
              <a:noFill/>
            </a:ln>
            <a:effectLst/>
          </c:spPr>
          <c:invertIfNegative val="0"/>
          <c:cat>
            <c:strRef>
              <c:f>OCTOBER!$C$50:$C$67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826-4A29-AFAA-D3323F9BCF1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269F-43A9-998B-823A5939A67F}"/>
              </c:ext>
            </c:extLst>
          </c:dPt>
          <c:dPt>
            <c:idx val="1"/>
            <c:bubble3D val="0"/>
            <c:spPr>
              <a:solidFill>
                <a:srgbClr val="EA4335"/>
              </a:solidFill>
              <a:ln>
                <a:noFill/>
              </a:ln>
            </c:spPr>
            <c:extLst>
              <c:ext xmlns:c16="http://schemas.microsoft.com/office/drawing/2014/chart" uri="{C3380CC4-5D6E-409C-BE32-E72D297353CC}">
                <c16:uniqueId val="{00000003-269F-43A9-998B-823A5939A67F}"/>
              </c:ext>
            </c:extLst>
          </c:dPt>
          <c:dPt>
            <c:idx val="2"/>
            <c:bubble3D val="0"/>
            <c:spPr>
              <a:solidFill>
                <a:srgbClr val="FBBC04"/>
              </a:solidFill>
              <a:ln>
                <a:noFill/>
              </a:ln>
            </c:spPr>
            <c:extLst>
              <c:ext xmlns:c16="http://schemas.microsoft.com/office/drawing/2014/chart" uri="{C3380CC4-5D6E-409C-BE32-E72D297353CC}">
                <c16:uniqueId val="{00000005-269F-43A9-998B-823A5939A67F}"/>
              </c:ext>
            </c:extLst>
          </c:dPt>
          <c:dPt>
            <c:idx val="3"/>
            <c:bubble3D val="0"/>
            <c:spPr>
              <a:solidFill>
                <a:srgbClr val="34A853"/>
              </a:solidFill>
              <a:ln>
                <a:noFill/>
              </a:ln>
            </c:spPr>
            <c:extLst>
              <c:ext xmlns:c16="http://schemas.microsoft.com/office/drawing/2014/chart" uri="{C3380CC4-5D6E-409C-BE32-E72D297353CC}">
                <c16:uniqueId val="{00000007-269F-43A9-998B-823A5939A67F}"/>
              </c:ext>
            </c:extLst>
          </c:dPt>
          <c:dPt>
            <c:idx val="4"/>
            <c:bubble3D val="0"/>
            <c:spPr>
              <a:solidFill>
                <a:srgbClr val="FF6D01"/>
              </a:solidFill>
              <a:ln>
                <a:noFill/>
              </a:ln>
            </c:spPr>
            <c:extLst>
              <c:ext xmlns:c16="http://schemas.microsoft.com/office/drawing/2014/chart" uri="{C3380CC4-5D6E-409C-BE32-E72D297353CC}">
                <c16:uniqueId val="{00000009-269F-43A9-998B-823A5939A67F}"/>
              </c:ext>
            </c:extLst>
          </c:dPt>
          <c:dPt>
            <c:idx val="5"/>
            <c:bubble3D val="0"/>
            <c:spPr>
              <a:solidFill>
                <a:srgbClr val="46BDC6"/>
              </a:solidFill>
              <a:ln>
                <a:noFill/>
              </a:ln>
            </c:spPr>
            <c:extLst>
              <c:ext xmlns:c16="http://schemas.microsoft.com/office/drawing/2014/chart" uri="{C3380CC4-5D6E-409C-BE32-E72D297353CC}">
                <c16:uniqueId val="{0000000B-269F-43A9-998B-823A5939A67F}"/>
              </c:ext>
            </c:extLst>
          </c:dPt>
          <c:dPt>
            <c:idx val="6"/>
            <c:bubble3D val="0"/>
            <c:spPr>
              <a:solidFill>
                <a:srgbClr val="7BAAF7"/>
              </a:solidFill>
              <a:ln>
                <a:noFill/>
              </a:ln>
            </c:spPr>
            <c:extLst>
              <c:ext xmlns:c16="http://schemas.microsoft.com/office/drawing/2014/chart" uri="{C3380CC4-5D6E-409C-BE32-E72D297353CC}">
                <c16:uniqueId val="{0000000D-269F-43A9-998B-823A5939A67F}"/>
              </c:ext>
            </c:extLst>
          </c:dPt>
          <c:dPt>
            <c:idx val="7"/>
            <c:bubble3D val="0"/>
            <c:spPr>
              <a:solidFill>
                <a:srgbClr val="F07B72"/>
              </a:solidFill>
              <a:ln>
                <a:noFill/>
              </a:ln>
            </c:spPr>
            <c:extLst>
              <c:ext xmlns:c16="http://schemas.microsoft.com/office/drawing/2014/chart" uri="{C3380CC4-5D6E-409C-BE32-E72D297353CC}">
                <c16:uniqueId val="{0000000F-269F-43A9-998B-823A5939A67F}"/>
              </c:ext>
            </c:extLst>
          </c:dPt>
          <c:dPt>
            <c:idx val="8"/>
            <c:bubble3D val="0"/>
            <c:spPr>
              <a:solidFill>
                <a:srgbClr val="FCD04F"/>
              </a:solidFill>
              <a:ln>
                <a:noFill/>
              </a:ln>
            </c:spPr>
            <c:extLst>
              <c:ext xmlns:c16="http://schemas.microsoft.com/office/drawing/2014/chart" uri="{C3380CC4-5D6E-409C-BE32-E72D297353CC}">
                <c16:uniqueId val="{00000011-269F-43A9-998B-823A5939A67F}"/>
              </c:ext>
            </c:extLst>
          </c:dPt>
          <c:dPt>
            <c:idx val="9"/>
            <c:bubble3D val="0"/>
            <c:spPr>
              <a:solidFill>
                <a:srgbClr val="71C287"/>
              </a:solidFill>
              <a:ln>
                <a:noFill/>
              </a:ln>
            </c:spPr>
            <c:extLst>
              <c:ext xmlns:c16="http://schemas.microsoft.com/office/drawing/2014/chart" uri="{C3380CC4-5D6E-409C-BE32-E72D297353CC}">
                <c16:uniqueId val="{00000013-269F-43A9-998B-823A5939A67F}"/>
              </c:ext>
            </c:extLst>
          </c:dPt>
          <c:dPt>
            <c:idx val="10"/>
            <c:bubble3D val="0"/>
            <c:spPr>
              <a:solidFill>
                <a:srgbClr val="FF994D"/>
              </a:solidFill>
              <a:ln>
                <a:noFill/>
              </a:ln>
            </c:spPr>
            <c:extLst>
              <c:ext xmlns:c16="http://schemas.microsoft.com/office/drawing/2014/chart" uri="{C3380CC4-5D6E-409C-BE32-E72D297353CC}">
                <c16:uniqueId val="{00000015-269F-43A9-998B-823A5939A67F}"/>
              </c:ext>
            </c:extLst>
          </c:dPt>
          <c:dPt>
            <c:idx val="11"/>
            <c:bubble3D val="0"/>
            <c:spPr>
              <a:solidFill>
                <a:srgbClr val="7ED1D7"/>
              </a:solidFill>
              <a:ln>
                <a:noFill/>
              </a:ln>
            </c:spPr>
            <c:extLst>
              <c:ext xmlns:c16="http://schemas.microsoft.com/office/drawing/2014/chart" uri="{C3380CC4-5D6E-409C-BE32-E72D297353CC}">
                <c16:uniqueId val="{00000017-269F-43A9-998B-823A5939A67F}"/>
              </c:ext>
            </c:extLst>
          </c:dPt>
          <c:dPt>
            <c:idx val="12"/>
            <c:bubble3D val="0"/>
            <c:spPr>
              <a:solidFill>
                <a:srgbClr val="B3CEFB"/>
              </a:solidFill>
              <a:ln>
                <a:noFill/>
              </a:ln>
            </c:spPr>
            <c:extLst>
              <c:ext xmlns:c16="http://schemas.microsoft.com/office/drawing/2014/chart" uri="{C3380CC4-5D6E-409C-BE32-E72D297353CC}">
                <c16:uniqueId val="{00000019-269F-43A9-998B-823A5939A67F}"/>
              </c:ext>
            </c:extLst>
          </c:dPt>
          <c:dPt>
            <c:idx val="13"/>
            <c:bubble3D val="0"/>
            <c:spPr>
              <a:solidFill>
                <a:srgbClr val="F7B4AE"/>
              </a:solidFill>
              <a:ln>
                <a:noFill/>
              </a:ln>
            </c:spPr>
            <c:extLst>
              <c:ext xmlns:c16="http://schemas.microsoft.com/office/drawing/2014/chart" uri="{C3380CC4-5D6E-409C-BE32-E72D297353CC}">
                <c16:uniqueId val="{0000001B-269F-43A9-998B-823A5939A67F}"/>
              </c:ext>
            </c:extLst>
          </c:dPt>
          <c:cat>
            <c:strRef>
              <c:f>NOVEMBER!$C$50:$C$67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NOVEMBER!$F$50:$F$67</c:f>
              <c:numCache>
                <c:formatCode>"$"#,##0.00</c:formatCode>
                <c:ptCount val="18"/>
                <c:pt idx="0">
                  <c:v>0</c:v>
                </c:pt>
                <c:pt idx="1">
                  <c:v>0</c:v>
                </c:pt>
                <c:pt idx="2">
                  <c:v>250</c:v>
                </c:pt>
                <c:pt idx="3">
                  <c:v>0</c:v>
                </c:pt>
                <c:pt idx="4">
                  <c:v>0</c:v>
                </c:pt>
                <c:pt idx="5">
                  <c:v>350</c:v>
                </c:pt>
                <c:pt idx="6">
                  <c:v>0</c:v>
                </c:pt>
                <c:pt idx="7">
                  <c:v>0</c:v>
                </c:pt>
                <c:pt idx="8">
                  <c:v>4000</c:v>
                </c:pt>
                <c:pt idx="9">
                  <c:v>0</c:v>
                </c:pt>
                <c:pt idx="10">
                  <c:v>0</c:v>
                </c:pt>
                <c:pt idx="11">
                  <c:v>0</c:v>
                </c:pt>
                <c:pt idx="12">
                  <c:v>0</c:v>
                </c:pt>
                <c:pt idx="13">
                  <c:v>100</c:v>
                </c:pt>
                <c:pt idx="14">
                  <c:v>0</c:v>
                </c:pt>
                <c:pt idx="15">
                  <c:v>0</c:v>
                </c:pt>
                <c:pt idx="16">
                  <c:v>6500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269F-43A9-998B-823A5939A67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NOVEMBER!$C$50:$C$67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NOVEMBER!$E$50:$E$67</c:f>
              <c:numCache>
                <c:formatCode>"$"#,##0</c:formatCode>
                <c:ptCount val="18"/>
                <c:pt idx="0">
                  <c:v>0</c:v>
                </c:pt>
                <c:pt idx="1">
                  <c:v>0</c:v>
                </c:pt>
                <c:pt idx="2">
                  <c:v>250</c:v>
                </c:pt>
                <c:pt idx="3">
                  <c:v>0</c:v>
                </c:pt>
                <c:pt idx="4">
                  <c:v>0</c:v>
                </c:pt>
                <c:pt idx="5">
                  <c:v>350</c:v>
                </c:pt>
                <c:pt idx="6">
                  <c:v>0</c:v>
                </c:pt>
                <c:pt idx="7">
                  <c:v>0</c:v>
                </c:pt>
                <c:pt idx="8">
                  <c:v>4000</c:v>
                </c:pt>
                <c:pt idx="9">
                  <c:v>0</c:v>
                </c:pt>
                <c:pt idx="10">
                  <c:v>0</c:v>
                </c:pt>
                <c:pt idx="11">
                  <c:v>0</c:v>
                </c:pt>
                <c:pt idx="12">
                  <c:v>0</c:v>
                </c:pt>
                <c:pt idx="13">
                  <c:v>100</c:v>
                </c:pt>
                <c:pt idx="14">
                  <c:v>0</c:v>
                </c:pt>
                <c:pt idx="15">
                  <c:v>0</c:v>
                </c:pt>
                <c:pt idx="16">
                  <c:v>6500</c:v>
                </c:pt>
                <c:pt idx="17">
                  <c:v>0</c:v>
                </c:pt>
              </c:numCache>
            </c:numRef>
          </c:val>
          <c:extLst>
            <c:ext xmlns:c16="http://schemas.microsoft.com/office/drawing/2014/chart" uri="{C3380CC4-5D6E-409C-BE32-E72D297353CC}">
              <c16:uniqueId val="{00000000-1956-48C5-A79C-ADDC68794F4C}"/>
            </c:ext>
          </c:extLst>
        </c:ser>
        <c:ser>
          <c:idx val="1"/>
          <c:order val="1"/>
          <c:tx>
            <c:v>TOTAL REVENUE</c:v>
          </c:tx>
          <c:spPr>
            <a:solidFill>
              <a:srgbClr val="A2F1E9"/>
            </a:solidFill>
            <a:ln>
              <a:noFill/>
            </a:ln>
            <a:effectLst/>
          </c:spPr>
          <c:invertIfNegative val="0"/>
          <c:cat>
            <c:strRef>
              <c:f>NOVEMBER!$C$50:$C$67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NOVEMBER!$I$50:$I$67</c:f>
              <c:numCache>
                <c:formatCode>"$"#,##0</c:formatCode>
                <c:ptCount val="18"/>
                <c:pt idx="0">
                  <c:v>0</c:v>
                </c:pt>
                <c:pt idx="1">
                  <c:v>0</c:v>
                </c:pt>
                <c:pt idx="2">
                  <c:v>65</c:v>
                </c:pt>
                <c:pt idx="3">
                  <c:v>0</c:v>
                </c:pt>
                <c:pt idx="4">
                  <c:v>0</c:v>
                </c:pt>
                <c:pt idx="5">
                  <c:v>45</c:v>
                </c:pt>
                <c:pt idx="6">
                  <c:v>0</c:v>
                </c:pt>
                <c:pt idx="7">
                  <c:v>0</c:v>
                </c:pt>
                <c:pt idx="8">
                  <c:v>150</c:v>
                </c:pt>
                <c:pt idx="9">
                  <c:v>0</c:v>
                </c:pt>
                <c:pt idx="10">
                  <c:v>0</c:v>
                </c:pt>
                <c:pt idx="11">
                  <c:v>0</c:v>
                </c:pt>
                <c:pt idx="12">
                  <c:v>0</c:v>
                </c:pt>
                <c:pt idx="13">
                  <c:v>34</c:v>
                </c:pt>
                <c:pt idx="14">
                  <c:v>0</c:v>
                </c:pt>
                <c:pt idx="15">
                  <c:v>0</c:v>
                </c:pt>
                <c:pt idx="16">
                  <c:v>300</c:v>
                </c:pt>
                <c:pt idx="17">
                  <c:v>0</c:v>
                </c:pt>
              </c:numCache>
            </c:numRef>
          </c:val>
          <c:extLst>
            <c:ext xmlns:c16="http://schemas.microsoft.com/office/drawing/2014/chart" uri="{C3380CC4-5D6E-409C-BE32-E72D297353CC}">
              <c16:uniqueId val="{00000001-1956-48C5-A79C-ADDC68794F4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05E5-425D-A3E3-C5DB15C06925}"/>
              </c:ext>
            </c:extLst>
          </c:dPt>
          <c:dPt>
            <c:idx val="1"/>
            <c:bubble3D val="0"/>
            <c:spPr>
              <a:solidFill>
                <a:srgbClr val="EA4335"/>
              </a:solidFill>
              <a:ln>
                <a:noFill/>
              </a:ln>
            </c:spPr>
            <c:extLst>
              <c:ext xmlns:c16="http://schemas.microsoft.com/office/drawing/2014/chart" uri="{C3380CC4-5D6E-409C-BE32-E72D297353CC}">
                <c16:uniqueId val="{00000003-05E5-425D-A3E3-C5DB15C06925}"/>
              </c:ext>
            </c:extLst>
          </c:dPt>
          <c:dPt>
            <c:idx val="2"/>
            <c:bubble3D val="0"/>
            <c:spPr>
              <a:solidFill>
                <a:srgbClr val="FBBC04"/>
              </a:solidFill>
              <a:ln>
                <a:noFill/>
              </a:ln>
            </c:spPr>
            <c:extLst>
              <c:ext xmlns:c16="http://schemas.microsoft.com/office/drawing/2014/chart" uri="{C3380CC4-5D6E-409C-BE32-E72D297353CC}">
                <c16:uniqueId val="{00000005-05E5-425D-A3E3-C5DB15C06925}"/>
              </c:ext>
            </c:extLst>
          </c:dPt>
          <c:dPt>
            <c:idx val="3"/>
            <c:bubble3D val="0"/>
            <c:spPr>
              <a:solidFill>
                <a:srgbClr val="34A853"/>
              </a:solidFill>
              <a:ln>
                <a:noFill/>
              </a:ln>
            </c:spPr>
            <c:extLst>
              <c:ext xmlns:c16="http://schemas.microsoft.com/office/drawing/2014/chart" uri="{C3380CC4-5D6E-409C-BE32-E72D297353CC}">
                <c16:uniqueId val="{00000007-05E5-425D-A3E3-C5DB15C06925}"/>
              </c:ext>
            </c:extLst>
          </c:dPt>
          <c:dPt>
            <c:idx val="4"/>
            <c:bubble3D val="0"/>
            <c:spPr>
              <a:solidFill>
                <a:srgbClr val="FF6D01"/>
              </a:solidFill>
              <a:ln>
                <a:noFill/>
              </a:ln>
            </c:spPr>
            <c:extLst>
              <c:ext xmlns:c16="http://schemas.microsoft.com/office/drawing/2014/chart" uri="{C3380CC4-5D6E-409C-BE32-E72D297353CC}">
                <c16:uniqueId val="{00000009-05E5-425D-A3E3-C5DB15C06925}"/>
              </c:ext>
            </c:extLst>
          </c:dPt>
          <c:dPt>
            <c:idx val="5"/>
            <c:bubble3D val="0"/>
            <c:spPr>
              <a:solidFill>
                <a:srgbClr val="46BDC6"/>
              </a:solidFill>
              <a:ln>
                <a:noFill/>
              </a:ln>
            </c:spPr>
            <c:extLst>
              <c:ext xmlns:c16="http://schemas.microsoft.com/office/drawing/2014/chart" uri="{C3380CC4-5D6E-409C-BE32-E72D297353CC}">
                <c16:uniqueId val="{0000000B-05E5-425D-A3E3-C5DB15C06925}"/>
              </c:ext>
            </c:extLst>
          </c:dPt>
          <c:dPt>
            <c:idx val="6"/>
            <c:bubble3D val="0"/>
            <c:spPr>
              <a:solidFill>
                <a:srgbClr val="7BAAF7"/>
              </a:solidFill>
              <a:ln>
                <a:noFill/>
              </a:ln>
            </c:spPr>
            <c:extLst>
              <c:ext xmlns:c16="http://schemas.microsoft.com/office/drawing/2014/chart" uri="{C3380CC4-5D6E-409C-BE32-E72D297353CC}">
                <c16:uniqueId val="{0000000D-05E5-425D-A3E3-C5DB15C06925}"/>
              </c:ext>
            </c:extLst>
          </c:dPt>
          <c:dPt>
            <c:idx val="7"/>
            <c:bubble3D val="0"/>
            <c:spPr>
              <a:solidFill>
                <a:srgbClr val="F07B72"/>
              </a:solidFill>
              <a:ln>
                <a:noFill/>
              </a:ln>
            </c:spPr>
            <c:extLst>
              <c:ext xmlns:c16="http://schemas.microsoft.com/office/drawing/2014/chart" uri="{C3380CC4-5D6E-409C-BE32-E72D297353CC}">
                <c16:uniqueId val="{0000000F-05E5-425D-A3E3-C5DB15C06925}"/>
              </c:ext>
            </c:extLst>
          </c:dPt>
          <c:dPt>
            <c:idx val="8"/>
            <c:bubble3D val="0"/>
            <c:spPr>
              <a:solidFill>
                <a:srgbClr val="FCD04F"/>
              </a:solidFill>
              <a:ln>
                <a:noFill/>
              </a:ln>
            </c:spPr>
            <c:extLst>
              <c:ext xmlns:c16="http://schemas.microsoft.com/office/drawing/2014/chart" uri="{C3380CC4-5D6E-409C-BE32-E72D297353CC}">
                <c16:uniqueId val="{00000011-05E5-425D-A3E3-C5DB15C06925}"/>
              </c:ext>
            </c:extLst>
          </c:dPt>
          <c:dPt>
            <c:idx val="9"/>
            <c:bubble3D val="0"/>
            <c:spPr>
              <a:solidFill>
                <a:srgbClr val="71C287"/>
              </a:solidFill>
              <a:ln>
                <a:noFill/>
              </a:ln>
            </c:spPr>
            <c:extLst>
              <c:ext xmlns:c16="http://schemas.microsoft.com/office/drawing/2014/chart" uri="{C3380CC4-5D6E-409C-BE32-E72D297353CC}">
                <c16:uniqueId val="{00000013-05E5-425D-A3E3-C5DB15C06925}"/>
              </c:ext>
            </c:extLst>
          </c:dPt>
          <c:dPt>
            <c:idx val="10"/>
            <c:bubble3D val="0"/>
            <c:spPr>
              <a:solidFill>
                <a:srgbClr val="FF994D"/>
              </a:solidFill>
              <a:ln>
                <a:noFill/>
              </a:ln>
            </c:spPr>
            <c:extLst>
              <c:ext xmlns:c16="http://schemas.microsoft.com/office/drawing/2014/chart" uri="{C3380CC4-5D6E-409C-BE32-E72D297353CC}">
                <c16:uniqueId val="{00000015-05E5-425D-A3E3-C5DB15C06925}"/>
              </c:ext>
            </c:extLst>
          </c:dPt>
          <c:dPt>
            <c:idx val="11"/>
            <c:bubble3D val="0"/>
            <c:spPr>
              <a:solidFill>
                <a:srgbClr val="7ED1D7"/>
              </a:solidFill>
              <a:ln>
                <a:noFill/>
              </a:ln>
            </c:spPr>
            <c:extLst>
              <c:ext xmlns:c16="http://schemas.microsoft.com/office/drawing/2014/chart" uri="{C3380CC4-5D6E-409C-BE32-E72D297353CC}">
                <c16:uniqueId val="{00000017-05E5-425D-A3E3-C5DB15C06925}"/>
              </c:ext>
            </c:extLst>
          </c:dPt>
          <c:dPt>
            <c:idx val="12"/>
            <c:bubble3D val="0"/>
            <c:spPr>
              <a:solidFill>
                <a:srgbClr val="B3CEFB"/>
              </a:solidFill>
              <a:ln>
                <a:noFill/>
              </a:ln>
            </c:spPr>
            <c:extLst>
              <c:ext xmlns:c16="http://schemas.microsoft.com/office/drawing/2014/chart" uri="{C3380CC4-5D6E-409C-BE32-E72D297353CC}">
                <c16:uniqueId val="{00000019-05E5-425D-A3E3-C5DB15C06925}"/>
              </c:ext>
            </c:extLst>
          </c:dPt>
          <c:dPt>
            <c:idx val="13"/>
            <c:bubble3D val="0"/>
            <c:spPr>
              <a:solidFill>
                <a:srgbClr val="F7B4AE"/>
              </a:solidFill>
              <a:ln>
                <a:noFill/>
              </a:ln>
            </c:spPr>
            <c:extLst>
              <c:ext xmlns:c16="http://schemas.microsoft.com/office/drawing/2014/chart" uri="{C3380CC4-5D6E-409C-BE32-E72D297353CC}">
                <c16:uniqueId val="{0000001B-05E5-425D-A3E3-C5DB15C06925}"/>
              </c:ext>
            </c:extLst>
          </c:dPt>
          <c:cat>
            <c:strRef>
              <c:f>DECEMBER!$C$50:$C$67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DECEMBER!$F$50:$F$67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05E5-425D-A3E3-C5DB15C069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DECEMBER!$C$50:$C$67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DECEMBER!$E$50:$E$67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2160-4A44-9FA1-4F61069DE329}"/>
            </c:ext>
          </c:extLst>
        </c:ser>
        <c:ser>
          <c:idx val="1"/>
          <c:order val="1"/>
          <c:tx>
            <c:v>TOTAL REVENUE</c:v>
          </c:tx>
          <c:spPr>
            <a:solidFill>
              <a:srgbClr val="A2F1E9"/>
            </a:solidFill>
            <a:ln>
              <a:noFill/>
            </a:ln>
            <a:effectLst/>
          </c:spPr>
          <c:invertIfNegative val="0"/>
          <c:cat>
            <c:strRef>
              <c:f>DECEMBER!$C$50:$C$67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DECEMBER!$I$50:$I$67</c:f>
              <c:numCache>
                <c:formatCode>"$"#,##0</c:formatCode>
                <c:ptCount val="18"/>
                <c:pt idx="0">
                  <c:v>0</c:v>
                </c:pt>
                <c:pt idx="1">
                  <c:v>0</c:v>
                </c:pt>
                <c:pt idx="2">
                  <c:v>500</c:v>
                </c:pt>
                <c:pt idx="3">
                  <c:v>0</c:v>
                </c:pt>
                <c:pt idx="4">
                  <c:v>0</c:v>
                </c:pt>
                <c:pt idx="5">
                  <c:v>432</c:v>
                </c:pt>
                <c:pt idx="6">
                  <c:v>0</c:v>
                </c:pt>
                <c:pt idx="7">
                  <c:v>0</c:v>
                </c:pt>
                <c:pt idx="8">
                  <c:v>0</c:v>
                </c:pt>
                <c:pt idx="9">
                  <c:v>0</c:v>
                </c:pt>
                <c:pt idx="10">
                  <c:v>0</c:v>
                </c:pt>
                <c:pt idx="11">
                  <c:v>0</c:v>
                </c:pt>
                <c:pt idx="12">
                  <c:v>0</c:v>
                </c:pt>
                <c:pt idx="13">
                  <c:v>123</c:v>
                </c:pt>
                <c:pt idx="14">
                  <c:v>0</c:v>
                </c:pt>
                <c:pt idx="15">
                  <c:v>0</c:v>
                </c:pt>
                <c:pt idx="16">
                  <c:v>0</c:v>
                </c:pt>
                <c:pt idx="17">
                  <c:v>0</c:v>
                </c:pt>
              </c:numCache>
            </c:numRef>
          </c:val>
          <c:extLst>
            <c:ext xmlns:c16="http://schemas.microsoft.com/office/drawing/2014/chart" uri="{C3380CC4-5D6E-409C-BE32-E72D297353CC}">
              <c16:uniqueId val="{00000001-2160-4A44-9FA1-4F61069DE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D9EF-694F-A7F9-F6FA9581FC39}"/>
              </c:ext>
            </c:extLst>
          </c:dPt>
          <c:dPt>
            <c:idx val="1"/>
            <c:bubble3D val="0"/>
            <c:spPr>
              <a:solidFill>
                <a:srgbClr val="EA4335"/>
              </a:solidFill>
              <a:ln>
                <a:noFill/>
              </a:ln>
            </c:spPr>
            <c:extLst>
              <c:ext xmlns:c16="http://schemas.microsoft.com/office/drawing/2014/chart" uri="{C3380CC4-5D6E-409C-BE32-E72D297353CC}">
                <c16:uniqueId val="{00000003-D9EF-694F-A7F9-F6FA9581FC39}"/>
              </c:ext>
            </c:extLst>
          </c:dPt>
          <c:dPt>
            <c:idx val="2"/>
            <c:bubble3D val="0"/>
            <c:spPr>
              <a:solidFill>
                <a:srgbClr val="FBBC04"/>
              </a:solidFill>
              <a:ln>
                <a:noFill/>
              </a:ln>
            </c:spPr>
            <c:extLst>
              <c:ext xmlns:c16="http://schemas.microsoft.com/office/drawing/2014/chart" uri="{C3380CC4-5D6E-409C-BE32-E72D297353CC}">
                <c16:uniqueId val="{00000005-D9EF-694F-A7F9-F6FA9581FC39}"/>
              </c:ext>
            </c:extLst>
          </c:dPt>
          <c:dPt>
            <c:idx val="3"/>
            <c:bubble3D val="0"/>
            <c:spPr>
              <a:solidFill>
                <a:srgbClr val="34A853"/>
              </a:solidFill>
              <a:ln>
                <a:noFill/>
              </a:ln>
            </c:spPr>
            <c:extLst>
              <c:ext xmlns:c16="http://schemas.microsoft.com/office/drawing/2014/chart" uri="{C3380CC4-5D6E-409C-BE32-E72D297353CC}">
                <c16:uniqueId val="{00000007-D9EF-694F-A7F9-F6FA9581FC39}"/>
              </c:ext>
            </c:extLst>
          </c:dPt>
          <c:dPt>
            <c:idx val="4"/>
            <c:bubble3D val="0"/>
            <c:spPr>
              <a:solidFill>
                <a:srgbClr val="FF6D01"/>
              </a:solidFill>
              <a:ln>
                <a:noFill/>
              </a:ln>
            </c:spPr>
            <c:extLst>
              <c:ext xmlns:c16="http://schemas.microsoft.com/office/drawing/2014/chart" uri="{C3380CC4-5D6E-409C-BE32-E72D297353CC}">
                <c16:uniqueId val="{00000009-D9EF-694F-A7F9-F6FA9581FC39}"/>
              </c:ext>
            </c:extLst>
          </c:dPt>
          <c:dPt>
            <c:idx val="5"/>
            <c:bubble3D val="0"/>
            <c:spPr>
              <a:solidFill>
                <a:srgbClr val="46BDC6"/>
              </a:solidFill>
              <a:ln>
                <a:noFill/>
              </a:ln>
            </c:spPr>
            <c:extLst>
              <c:ext xmlns:c16="http://schemas.microsoft.com/office/drawing/2014/chart" uri="{C3380CC4-5D6E-409C-BE32-E72D297353CC}">
                <c16:uniqueId val="{0000000B-D9EF-694F-A7F9-F6FA9581FC39}"/>
              </c:ext>
            </c:extLst>
          </c:dPt>
          <c:dPt>
            <c:idx val="6"/>
            <c:bubble3D val="0"/>
            <c:spPr>
              <a:solidFill>
                <a:srgbClr val="7BAAF7"/>
              </a:solidFill>
              <a:ln>
                <a:noFill/>
              </a:ln>
            </c:spPr>
            <c:extLst>
              <c:ext xmlns:c16="http://schemas.microsoft.com/office/drawing/2014/chart" uri="{C3380CC4-5D6E-409C-BE32-E72D297353CC}">
                <c16:uniqueId val="{0000000D-D9EF-694F-A7F9-F6FA9581FC39}"/>
              </c:ext>
            </c:extLst>
          </c:dPt>
          <c:dPt>
            <c:idx val="7"/>
            <c:bubble3D val="0"/>
            <c:spPr>
              <a:solidFill>
                <a:srgbClr val="F07B72"/>
              </a:solidFill>
              <a:ln>
                <a:noFill/>
              </a:ln>
            </c:spPr>
            <c:extLst>
              <c:ext xmlns:c16="http://schemas.microsoft.com/office/drawing/2014/chart" uri="{C3380CC4-5D6E-409C-BE32-E72D297353CC}">
                <c16:uniqueId val="{0000000F-D9EF-694F-A7F9-F6FA9581FC39}"/>
              </c:ext>
            </c:extLst>
          </c:dPt>
          <c:dPt>
            <c:idx val="8"/>
            <c:bubble3D val="0"/>
            <c:spPr>
              <a:solidFill>
                <a:srgbClr val="FCD04F"/>
              </a:solidFill>
              <a:ln>
                <a:noFill/>
              </a:ln>
            </c:spPr>
            <c:extLst>
              <c:ext xmlns:c16="http://schemas.microsoft.com/office/drawing/2014/chart" uri="{C3380CC4-5D6E-409C-BE32-E72D297353CC}">
                <c16:uniqueId val="{00000011-D9EF-694F-A7F9-F6FA9581FC39}"/>
              </c:ext>
            </c:extLst>
          </c:dPt>
          <c:dPt>
            <c:idx val="9"/>
            <c:bubble3D val="0"/>
            <c:spPr>
              <a:solidFill>
                <a:srgbClr val="71C287"/>
              </a:solidFill>
              <a:ln>
                <a:noFill/>
              </a:ln>
            </c:spPr>
            <c:extLst>
              <c:ext xmlns:c16="http://schemas.microsoft.com/office/drawing/2014/chart" uri="{C3380CC4-5D6E-409C-BE32-E72D297353CC}">
                <c16:uniqueId val="{00000013-D9EF-694F-A7F9-F6FA9581FC39}"/>
              </c:ext>
            </c:extLst>
          </c:dPt>
          <c:dPt>
            <c:idx val="10"/>
            <c:bubble3D val="0"/>
            <c:spPr>
              <a:solidFill>
                <a:srgbClr val="FF994D"/>
              </a:solidFill>
              <a:ln>
                <a:noFill/>
              </a:ln>
            </c:spPr>
            <c:extLst>
              <c:ext xmlns:c16="http://schemas.microsoft.com/office/drawing/2014/chart" uri="{C3380CC4-5D6E-409C-BE32-E72D297353CC}">
                <c16:uniqueId val="{00000015-D9EF-694F-A7F9-F6FA9581FC39}"/>
              </c:ext>
            </c:extLst>
          </c:dPt>
          <c:dPt>
            <c:idx val="11"/>
            <c:bubble3D val="0"/>
            <c:spPr>
              <a:solidFill>
                <a:srgbClr val="7ED1D7"/>
              </a:solidFill>
              <a:ln>
                <a:noFill/>
              </a:ln>
            </c:spPr>
            <c:extLst>
              <c:ext xmlns:c16="http://schemas.microsoft.com/office/drawing/2014/chart" uri="{C3380CC4-5D6E-409C-BE32-E72D297353CC}">
                <c16:uniqueId val="{00000017-D9EF-694F-A7F9-F6FA9581FC39}"/>
              </c:ext>
            </c:extLst>
          </c:dPt>
          <c:dPt>
            <c:idx val="12"/>
            <c:bubble3D val="0"/>
            <c:spPr>
              <a:solidFill>
                <a:srgbClr val="B3CEFB"/>
              </a:solidFill>
              <a:ln>
                <a:noFill/>
              </a:ln>
            </c:spPr>
            <c:extLst>
              <c:ext xmlns:c16="http://schemas.microsoft.com/office/drawing/2014/chart" uri="{C3380CC4-5D6E-409C-BE32-E72D297353CC}">
                <c16:uniqueId val="{00000019-D9EF-694F-A7F9-F6FA9581FC39}"/>
              </c:ext>
            </c:extLst>
          </c:dPt>
          <c:dPt>
            <c:idx val="13"/>
            <c:bubble3D val="0"/>
            <c:spPr>
              <a:solidFill>
                <a:srgbClr val="F7B4AE"/>
              </a:solidFill>
              <a:ln>
                <a:noFill/>
              </a:ln>
            </c:spPr>
            <c:extLst>
              <c:ext xmlns:c16="http://schemas.microsoft.com/office/drawing/2014/chart" uri="{C3380CC4-5D6E-409C-BE32-E72D297353CC}">
                <c16:uniqueId val="{0000001B-D9EF-694F-A7F9-F6FA9581FC39}"/>
              </c:ext>
            </c:extLst>
          </c:dPt>
          <c:cat>
            <c:strRef>
              <c:f>JANUARY!$C$50:$C$67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JANUARY!$F$50:$F$67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D9EF-694F-A7F9-F6FA9581FC3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JANUARY!$C$50:$C$67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JANUARY!$E$50:$E$67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C1F0-EF43-B45B-4A19D2265439}"/>
            </c:ext>
          </c:extLst>
        </c:ser>
        <c:ser>
          <c:idx val="1"/>
          <c:order val="1"/>
          <c:tx>
            <c:v>TOTAL REVENUE</c:v>
          </c:tx>
          <c:spPr>
            <a:solidFill>
              <a:srgbClr val="A2F1E9"/>
            </a:solidFill>
            <a:ln>
              <a:noFill/>
            </a:ln>
            <a:effectLst/>
          </c:spPr>
          <c:invertIfNegative val="0"/>
          <c:cat>
            <c:strRef>
              <c:f>JANUARY!$C$50:$C$67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JANUARY!$I$50:$I$67</c:f>
              <c:numCache>
                <c:formatCode>"$"#,##0</c:formatCode>
                <c:ptCount val="18"/>
                <c:pt idx="0">
                  <c:v>0</c:v>
                </c:pt>
                <c:pt idx="1">
                  <c:v>0</c:v>
                </c:pt>
                <c:pt idx="2">
                  <c:v>150</c:v>
                </c:pt>
                <c:pt idx="3">
                  <c:v>0</c:v>
                </c:pt>
                <c:pt idx="4">
                  <c:v>0</c:v>
                </c:pt>
                <c:pt idx="5">
                  <c:v>100</c:v>
                </c:pt>
                <c:pt idx="6">
                  <c:v>0</c:v>
                </c:pt>
                <c:pt idx="7">
                  <c:v>0</c:v>
                </c:pt>
                <c:pt idx="8">
                  <c:v>0</c:v>
                </c:pt>
                <c:pt idx="9">
                  <c:v>0</c:v>
                </c:pt>
                <c:pt idx="10">
                  <c:v>0</c:v>
                </c:pt>
                <c:pt idx="11">
                  <c:v>0</c:v>
                </c:pt>
                <c:pt idx="12">
                  <c:v>0</c:v>
                </c:pt>
                <c:pt idx="13">
                  <c:v>35</c:v>
                </c:pt>
                <c:pt idx="14">
                  <c:v>0</c:v>
                </c:pt>
                <c:pt idx="15">
                  <c:v>0</c:v>
                </c:pt>
                <c:pt idx="16">
                  <c:v>0</c:v>
                </c:pt>
                <c:pt idx="17">
                  <c:v>0</c:v>
                </c:pt>
              </c:numCache>
            </c:numRef>
          </c:val>
          <c:extLst>
            <c:ext xmlns:c16="http://schemas.microsoft.com/office/drawing/2014/chart" uri="{C3380CC4-5D6E-409C-BE32-E72D297353CC}">
              <c16:uniqueId val="{00000001-C1F0-EF43-B45B-4A19D226543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BDCA-461A-8E50-6EDF71A841A7}"/>
              </c:ext>
            </c:extLst>
          </c:dPt>
          <c:dPt>
            <c:idx val="1"/>
            <c:bubble3D val="0"/>
            <c:spPr>
              <a:solidFill>
                <a:srgbClr val="EA4335"/>
              </a:solidFill>
              <a:ln>
                <a:noFill/>
              </a:ln>
            </c:spPr>
            <c:extLst>
              <c:ext xmlns:c16="http://schemas.microsoft.com/office/drawing/2014/chart" uri="{C3380CC4-5D6E-409C-BE32-E72D297353CC}">
                <c16:uniqueId val="{00000003-BDCA-461A-8E50-6EDF71A841A7}"/>
              </c:ext>
            </c:extLst>
          </c:dPt>
          <c:dPt>
            <c:idx val="2"/>
            <c:bubble3D val="0"/>
            <c:spPr>
              <a:solidFill>
                <a:srgbClr val="FBBC04"/>
              </a:solidFill>
              <a:ln>
                <a:noFill/>
              </a:ln>
            </c:spPr>
            <c:extLst>
              <c:ext xmlns:c16="http://schemas.microsoft.com/office/drawing/2014/chart" uri="{C3380CC4-5D6E-409C-BE32-E72D297353CC}">
                <c16:uniqueId val="{00000005-BDCA-461A-8E50-6EDF71A841A7}"/>
              </c:ext>
            </c:extLst>
          </c:dPt>
          <c:dPt>
            <c:idx val="3"/>
            <c:bubble3D val="0"/>
            <c:spPr>
              <a:solidFill>
                <a:srgbClr val="34A853"/>
              </a:solidFill>
              <a:ln>
                <a:noFill/>
              </a:ln>
            </c:spPr>
            <c:extLst>
              <c:ext xmlns:c16="http://schemas.microsoft.com/office/drawing/2014/chart" uri="{C3380CC4-5D6E-409C-BE32-E72D297353CC}">
                <c16:uniqueId val="{00000007-BDCA-461A-8E50-6EDF71A841A7}"/>
              </c:ext>
            </c:extLst>
          </c:dPt>
          <c:dPt>
            <c:idx val="4"/>
            <c:bubble3D val="0"/>
            <c:spPr>
              <a:solidFill>
                <a:srgbClr val="FF6D01"/>
              </a:solidFill>
              <a:ln>
                <a:noFill/>
              </a:ln>
            </c:spPr>
            <c:extLst>
              <c:ext xmlns:c16="http://schemas.microsoft.com/office/drawing/2014/chart" uri="{C3380CC4-5D6E-409C-BE32-E72D297353CC}">
                <c16:uniqueId val="{00000009-BDCA-461A-8E50-6EDF71A841A7}"/>
              </c:ext>
            </c:extLst>
          </c:dPt>
          <c:dPt>
            <c:idx val="5"/>
            <c:bubble3D val="0"/>
            <c:spPr>
              <a:solidFill>
                <a:srgbClr val="46BDC6"/>
              </a:solidFill>
              <a:ln>
                <a:noFill/>
              </a:ln>
            </c:spPr>
            <c:extLst>
              <c:ext xmlns:c16="http://schemas.microsoft.com/office/drawing/2014/chart" uri="{C3380CC4-5D6E-409C-BE32-E72D297353CC}">
                <c16:uniqueId val="{0000000B-BDCA-461A-8E50-6EDF71A841A7}"/>
              </c:ext>
            </c:extLst>
          </c:dPt>
          <c:dPt>
            <c:idx val="6"/>
            <c:bubble3D val="0"/>
            <c:spPr>
              <a:solidFill>
                <a:srgbClr val="7BAAF7"/>
              </a:solidFill>
              <a:ln>
                <a:noFill/>
              </a:ln>
            </c:spPr>
            <c:extLst>
              <c:ext xmlns:c16="http://schemas.microsoft.com/office/drawing/2014/chart" uri="{C3380CC4-5D6E-409C-BE32-E72D297353CC}">
                <c16:uniqueId val="{0000000D-BDCA-461A-8E50-6EDF71A841A7}"/>
              </c:ext>
            </c:extLst>
          </c:dPt>
          <c:dPt>
            <c:idx val="7"/>
            <c:bubble3D val="0"/>
            <c:spPr>
              <a:solidFill>
                <a:srgbClr val="F07B72"/>
              </a:solidFill>
              <a:ln>
                <a:noFill/>
              </a:ln>
            </c:spPr>
            <c:extLst>
              <c:ext xmlns:c16="http://schemas.microsoft.com/office/drawing/2014/chart" uri="{C3380CC4-5D6E-409C-BE32-E72D297353CC}">
                <c16:uniqueId val="{0000000F-BDCA-461A-8E50-6EDF71A841A7}"/>
              </c:ext>
            </c:extLst>
          </c:dPt>
          <c:dPt>
            <c:idx val="8"/>
            <c:bubble3D val="0"/>
            <c:spPr>
              <a:solidFill>
                <a:srgbClr val="FCD04F"/>
              </a:solidFill>
              <a:ln>
                <a:noFill/>
              </a:ln>
            </c:spPr>
            <c:extLst>
              <c:ext xmlns:c16="http://schemas.microsoft.com/office/drawing/2014/chart" uri="{C3380CC4-5D6E-409C-BE32-E72D297353CC}">
                <c16:uniqueId val="{00000011-BDCA-461A-8E50-6EDF71A841A7}"/>
              </c:ext>
            </c:extLst>
          </c:dPt>
          <c:dPt>
            <c:idx val="9"/>
            <c:bubble3D val="0"/>
            <c:spPr>
              <a:solidFill>
                <a:srgbClr val="71C287"/>
              </a:solidFill>
              <a:ln>
                <a:noFill/>
              </a:ln>
            </c:spPr>
            <c:extLst>
              <c:ext xmlns:c16="http://schemas.microsoft.com/office/drawing/2014/chart" uri="{C3380CC4-5D6E-409C-BE32-E72D297353CC}">
                <c16:uniqueId val="{00000013-BDCA-461A-8E50-6EDF71A841A7}"/>
              </c:ext>
            </c:extLst>
          </c:dPt>
          <c:dPt>
            <c:idx val="10"/>
            <c:bubble3D val="0"/>
            <c:spPr>
              <a:solidFill>
                <a:srgbClr val="FF994D"/>
              </a:solidFill>
              <a:ln>
                <a:noFill/>
              </a:ln>
            </c:spPr>
            <c:extLst>
              <c:ext xmlns:c16="http://schemas.microsoft.com/office/drawing/2014/chart" uri="{C3380CC4-5D6E-409C-BE32-E72D297353CC}">
                <c16:uniqueId val="{00000015-BDCA-461A-8E50-6EDF71A841A7}"/>
              </c:ext>
            </c:extLst>
          </c:dPt>
          <c:dPt>
            <c:idx val="11"/>
            <c:bubble3D val="0"/>
            <c:spPr>
              <a:solidFill>
                <a:srgbClr val="7ED1D7"/>
              </a:solidFill>
              <a:ln>
                <a:noFill/>
              </a:ln>
            </c:spPr>
            <c:extLst>
              <c:ext xmlns:c16="http://schemas.microsoft.com/office/drawing/2014/chart" uri="{C3380CC4-5D6E-409C-BE32-E72D297353CC}">
                <c16:uniqueId val="{00000017-BDCA-461A-8E50-6EDF71A841A7}"/>
              </c:ext>
            </c:extLst>
          </c:dPt>
          <c:dPt>
            <c:idx val="12"/>
            <c:bubble3D val="0"/>
            <c:spPr>
              <a:solidFill>
                <a:srgbClr val="B3CEFB"/>
              </a:solidFill>
              <a:ln>
                <a:noFill/>
              </a:ln>
            </c:spPr>
            <c:extLst>
              <c:ext xmlns:c16="http://schemas.microsoft.com/office/drawing/2014/chart" uri="{C3380CC4-5D6E-409C-BE32-E72D297353CC}">
                <c16:uniqueId val="{00000019-BDCA-461A-8E50-6EDF71A841A7}"/>
              </c:ext>
            </c:extLst>
          </c:dPt>
          <c:dPt>
            <c:idx val="13"/>
            <c:bubble3D val="0"/>
            <c:spPr>
              <a:solidFill>
                <a:srgbClr val="F7B4AE"/>
              </a:solidFill>
              <a:ln>
                <a:noFill/>
              </a:ln>
            </c:spPr>
            <c:extLst>
              <c:ext xmlns:c16="http://schemas.microsoft.com/office/drawing/2014/chart" uri="{C3380CC4-5D6E-409C-BE32-E72D297353CC}">
                <c16:uniqueId val="{0000001B-BDCA-461A-8E50-6EDF71A841A7}"/>
              </c:ext>
            </c:extLst>
          </c:dPt>
          <c:cat>
            <c:strRef>
              <c:f>FEBRUARY!$C$50:$C$67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FEBRUARY!$F$50:$F$67</c:f>
              <c:numCache>
                <c:formatCode>"$"#,##0.00</c:formatCode>
                <c:ptCount val="18"/>
                <c:pt idx="0">
                  <c:v>0</c:v>
                </c:pt>
                <c:pt idx="1">
                  <c:v>0</c:v>
                </c:pt>
                <c:pt idx="2">
                  <c:v>250</c:v>
                </c:pt>
                <c:pt idx="3">
                  <c:v>0</c:v>
                </c:pt>
                <c:pt idx="4">
                  <c:v>0</c:v>
                </c:pt>
                <c:pt idx="5">
                  <c:v>100</c:v>
                </c:pt>
                <c:pt idx="6">
                  <c:v>0</c:v>
                </c:pt>
                <c:pt idx="7">
                  <c:v>0</c:v>
                </c:pt>
                <c:pt idx="8">
                  <c:v>0</c:v>
                </c:pt>
                <c:pt idx="9">
                  <c:v>0</c:v>
                </c:pt>
                <c:pt idx="10">
                  <c:v>0</c:v>
                </c:pt>
                <c:pt idx="11">
                  <c:v>0</c:v>
                </c:pt>
                <c:pt idx="12">
                  <c:v>0</c:v>
                </c:pt>
                <c:pt idx="13">
                  <c:v>300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BDCA-461A-8E50-6EDF71A841A7}"/>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FEBRUARY!$C$50:$C$67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FEBRUARY!$E$50:$E$67</c:f>
              <c:numCache>
                <c:formatCode>"$"#,##0</c:formatCode>
                <c:ptCount val="18"/>
                <c:pt idx="0">
                  <c:v>0</c:v>
                </c:pt>
                <c:pt idx="1">
                  <c:v>0</c:v>
                </c:pt>
                <c:pt idx="2">
                  <c:v>250</c:v>
                </c:pt>
                <c:pt idx="3">
                  <c:v>0</c:v>
                </c:pt>
                <c:pt idx="4">
                  <c:v>0</c:v>
                </c:pt>
                <c:pt idx="5">
                  <c:v>100</c:v>
                </c:pt>
                <c:pt idx="6">
                  <c:v>0</c:v>
                </c:pt>
                <c:pt idx="7">
                  <c:v>0</c:v>
                </c:pt>
                <c:pt idx="8">
                  <c:v>0</c:v>
                </c:pt>
                <c:pt idx="9">
                  <c:v>0</c:v>
                </c:pt>
                <c:pt idx="10">
                  <c:v>0</c:v>
                </c:pt>
                <c:pt idx="11">
                  <c:v>0</c:v>
                </c:pt>
                <c:pt idx="12">
                  <c:v>0</c:v>
                </c:pt>
                <c:pt idx="13">
                  <c:v>300</c:v>
                </c:pt>
                <c:pt idx="14">
                  <c:v>0</c:v>
                </c:pt>
                <c:pt idx="15">
                  <c:v>0</c:v>
                </c:pt>
                <c:pt idx="16">
                  <c:v>0</c:v>
                </c:pt>
                <c:pt idx="17">
                  <c:v>0</c:v>
                </c:pt>
              </c:numCache>
            </c:numRef>
          </c:val>
          <c:extLst>
            <c:ext xmlns:c16="http://schemas.microsoft.com/office/drawing/2014/chart" uri="{C3380CC4-5D6E-409C-BE32-E72D297353CC}">
              <c16:uniqueId val="{00000000-FE33-485F-8888-31808B73777F}"/>
            </c:ext>
          </c:extLst>
        </c:ser>
        <c:ser>
          <c:idx val="1"/>
          <c:order val="1"/>
          <c:tx>
            <c:v>TOTAL REVENUE</c:v>
          </c:tx>
          <c:spPr>
            <a:solidFill>
              <a:srgbClr val="A2F1E9"/>
            </a:solidFill>
            <a:ln>
              <a:noFill/>
            </a:ln>
            <a:effectLst/>
          </c:spPr>
          <c:invertIfNegative val="0"/>
          <c:cat>
            <c:strRef>
              <c:f>FEBRUARY!$C$50:$C$67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FEBRUARY!$I$50:$I$67</c:f>
              <c:numCache>
                <c:formatCode>"$"#,##0</c:formatCode>
                <c:ptCount val="18"/>
                <c:pt idx="0">
                  <c:v>0</c:v>
                </c:pt>
                <c:pt idx="1">
                  <c:v>0</c:v>
                </c:pt>
                <c:pt idx="2">
                  <c:v>45</c:v>
                </c:pt>
                <c:pt idx="3">
                  <c:v>0</c:v>
                </c:pt>
                <c:pt idx="4">
                  <c:v>0</c:v>
                </c:pt>
                <c:pt idx="5">
                  <c:v>25</c:v>
                </c:pt>
                <c:pt idx="6">
                  <c:v>0</c:v>
                </c:pt>
                <c:pt idx="7">
                  <c:v>0</c:v>
                </c:pt>
                <c:pt idx="8">
                  <c:v>0</c:v>
                </c:pt>
                <c:pt idx="9">
                  <c:v>0</c:v>
                </c:pt>
                <c:pt idx="10">
                  <c:v>0</c:v>
                </c:pt>
                <c:pt idx="11">
                  <c:v>0</c:v>
                </c:pt>
                <c:pt idx="12">
                  <c:v>0</c:v>
                </c:pt>
                <c:pt idx="13">
                  <c:v>350</c:v>
                </c:pt>
                <c:pt idx="14">
                  <c:v>0</c:v>
                </c:pt>
                <c:pt idx="15">
                  <c:v>0</c:v>
                </c:pt>
                <c:pt idx="16">
                  <c:v>0</c:v>
                </c:pt>
                <c:pt idx="17">
                  <c:v>0</c:v>
                </c:pt>
              </c:numCache>
            </c:numRef>
          </c:val>
          <c:extLst>
            <c:ext xmlns:c16="http://schemas.microsoft.com/office/drawing/2014/chart" uri="{C3380CC4-5D6E-409C-BE32-E72D297353CC}">
              <c16:uniqueId val="{00000001-FE33-485F-8888-31808B73777F}"/>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ED4C-482C-A953-DC12F8DD5F25}"/>
              </c:ext>
            </c:extLst>
          </c:dPt>
          <c:dPt>
            <c:idx val="1"/>
            <c:bubble3D val="0"/>
            <c:spPr>
              <a:solidFill>
                <a:srgbClr val="EA4335"/>
              </a:solidFill>
              <a:ln>
                <a:noFill/>
              </a:ln>
            </c:spPr>
            <c:extLst>
              <c:ext xmlns:c16="http://schemas.microsoft.com/office/drawing/2014/chart" uri="{C3380CC4-5D6E-409C-BE32-E72D297353CC}">
                <c16:uniqueId val="{00000003-ED4C-482C-A953-DC12F8DD5F25}"/>
              </c:ext>
            </c:extLst>
          </c:dPt>
          <c:dPt>
            <c:idx val="2"/>
            <c:bubble3D val="0"/>
            <c:spPr>
              <a:solidFill>
                <a:srgbClr val="FBBC04"/>
              </a:solidFill>
              <a:ln>
                <a:noFill/>
              </a:ln>
            </c:spPr>
            <c:extLst>
              <c:ext xmlns:c16="http://schemas.microsoft.com/office/drawing/2014/chart" uri="{C3380CC4-5D6E-409C-BE32-E72D297353CC}">
                <c16:uniqueId val="{00000005-ED4C-482C-A953-DC12F8DD5F25}"/>
              </c:ext>
            </c:extLst>
          </c:dPt>
          <c:dPt>
            <c:idx val="3"/>
            <c:bubble3D val="0"/>
            <c:spPr>
              <a:solidFill>
                <a:srgbClr val="34A853"/>
              </a:solidFill>
              <a:ln>
                <a:noFill/>
              </a:ln>
            </c:spPr>
            <c:extLst>
              <c:ext xmlns:c16="http://schemas.microsoft.com/office/drawing/2014/chart" uri="{C3380CC4-5D6E-409C-BE32-E72D297353CC}">
                <c16:uniqueId val="{00000007-ED4C-482C-A953-DC12F8DD5F25}"/>
              </c:ext>
            </c:extLst>
          </c:dPt>
          <c:dPt>
            <c:idx val="4"/>
            <c:bubble3D val="0"/>
            <c:spPr>
              <a:solidFill>
                <a:srgbClr val="FF6D01"/>
              </a:solidFill>
              <a:ln>
                <a:noFill/>
              </a:ln>
            </c:spPr>
            <c:extLst>
              <c:ext xmlns:c16="http://schemas.microsoft.com/office/drawing/2014/chart" uri="{C3380CC4-5D6E-409C-BE32-E72D297353CC}">
                <c16:uniqueId val="{00000009-ED4C-482C-A953-DC12F8DD5F25}"/>
              </c:ext>
            </c:extLst>
          </c:dPt>
          <c:dPt>
            <c:idx val="5"/>
            <c:bubble3D val="0"/>
            <c:spPr>
              <a:solidFill>
                <a:srgbClr val="46BDC6"/>
              </a:solidFill>
              <a:ln>
                <a:noFill/>
              </a:ln>
            </c:spPr>
            <c:extLst>
              <c:ext xmlns:c16="http://schemas.microsoft.com/office/drawing/2014/chart" uri="{C3380CC4-5D6E-409C-BE32-E72D297353CC}">
                <c16:uniqueId val="{0000000B-ED4C-482C-A953-DC12F8DD5F25}"/>
              </c:ext>
            </c:extLst>
          </c:dPt>
          <c:dPt>
            <c:idx val="6"/>
            <c:bubble3D val="0"/>
            <c:spPr>
              <a:solidFill>
                <a:srgbClr val="7BAAF7"/>
              </a:solidFill>
              <a:ln>
                <a:noFill/>
              </a:ln>
            </c:spPr>
            <c:extLst>
              <c:ext xmlns:c16="http://schemas.microsoft.com/office/drawing/2014/chart" uri="{C3380CC4-5D6E-409C-BE32-E72D297353CC}">
                <c16:uniqueId val="{0000000D-ED4C-482C-A953-DC12F8DD5F25}"/>
              </c:ext>
            </c:extLst>
          </c:dPt>
          <c:dPt>
            <c:idx val="7"/>
            <c:bubble3D val="0"/>
            <c:spPr>
              <a:solidFill>
                <a:srgbClr val="F07B72"/>
              </a:solidFill>
              <a:ln>
                <a:noFill/>
              </a:ln>
            </c:spPr>
            <c:extLst>
              <c:ext xmlns:c16="http://schemas.microsoft.com/office/drawing/2014/chart" uri="{C3380CC4-5D6E-409C-BE32-E72D297353CC}">
                <c16:uniqueId val="{0000000F-ED4C-482C-A953-DC12F8DD5F25}"/>
              </c:ext>
            </c:extLst>
          </c:dPt>
          <c:dPt>
            <c:idx val="8"/>
            <c:bubble3D val="0"/>
            <c:spPr>
              <a:solidFill>
                <a:srgbClr val="FCD04F"/>
              </a:solidFill>
              <a:ln>
                <a:noFill/>
              </a:ln>
            </c:spPr>
            <c:extLst>
              <c:ext xmlns:c16="http://schemas.microsoft.com/office/drawing/2014/chart" uri="{C3380CC4-5D6E-409C-BE32-E72D297353CC}">
                <c16:uniqueId val="{00000011-ED4C-482C-A953-DC12F8DD5F25}"/>
              </c:ext>
            </c:extLst>
          </c:dPt>
          <c:dPt>
            <c:idx val="9"/>
            <c:bubble3D val="0"/>
            <c:spPr>
              <a:solidFill>
                <a:srgbClr val="71C287"/>
              </a:solidFill>
              <a:ln>
                <a:noFill/>
              </a:ln>
            </c:spPr>
            <c:extLst>
              <c:ext xmlns:c16="http://schemas.microsoft.com/office/drawing/2014/chart" uri="{C3380CC4-5D6E-409C-BE32-E72D297353CC}">
                <c16:uniqueId val="{00000013-ED4C-482C-A953-DC12F8DD5F25}"/>
              </c:ext>
            </c:extLst>
          </c:dPt>
          <c:dPt>
            <c:idx val="10"/>
            <c:bubble3D val="0"/>
            <c:spPr>
              <a:solidFill>
                <a:srgbClr val="FF994D"/>
              </a:solidFill>
              <a:ln>
                <a:noFill/>
              </a:ln>
            </c:spPr>
            <c:extLst>
              <c:ext xmlns:c16="http://schemas.microsoft.com/office/drawing/2014/chart" uri="{C3380CC4-5D6E-409C-BE32-E72D297353CC}">
                <c16:uniqueId val="{00000015-ED4C-482C-A953-DC12F8DD5F25}"/>
              </c:ext>
            </c:extLst>
          </c:dPt>
          <c:dPt>
            <c:idx val="11"/>
            <c:bubble3D val="0"/>
            <c:spPr>
              <a:solidFill>
                <a:srgbClr val="7ED1D7"/>
              </a:solidFill>
              <a:ln>
                <a:noFill/>
              </a:ln>
            </c:spPr>
            <c:extLst>
              <c:ext xmlns:c16="http://schemas.microsoft.com/office/drawing/2014/chart" uri="{C3380CC4-5D6E-409C-BE32-E72D297353CC}">
                <c16:uniqueId val="{00000017-ED4C-482C-A953-DC12F8DD5F25}"/>
              </c:ext>
            </c:extLst>
          </c:dPt>
          <c:dPt>
            <c:idx val="12"/>
            <c:bubble3D val="0"/>
            <c:spPr>
              <a:solidFill>
                <a:srgbClr val="B3CEFB"/>
              </a:solidFill>
              <a:ln>
                <a:noFill/>
              </a:ln>
            </c:spPr>
            <c:extLst>
              <c:ext xmlns:c16="http://schemas.microsoft.com/office/drawing/2014/chart" uri="{C3380CC4-5D6E-409C-BE32-E72D297353CC}">
                <c16:uniqueId val="{00000019-ED4C-482C-A953-DC12F8DD5F25}"/>
              </c:ext>
            </c:extLst>
          </c:dPt>
          <c:dPt>
            <c:idx val="13"/>
            <c:bubble3D val="0"/>
            <c:spPr>
              <a:solidFill>
                <a:srgbClr val="F7B4AE"/>
              </a:solidFill>
              <a:ln>
                <a:noFill/>
              </a:ln>
            </c:spPr>
            <c:extLst>
              <c:ext xmlns:c16="http://schemas.microsoft.com/office/drawing/2014/chart" uri="{C3380CC4-5D6E-409C-BE32-E72D297353CC}">
                <c16:uniqueId val="{0000001B-ED4C-482C-A953-DC12F8DD5F25}"/>
              </c:ext>
            </c:extLst>
          </c:dPt>
          <c:cat>
            <c:strRef>
              <c:f>MARCH!$C$50:$C$67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MARCH!$F$50:$F$67</c:f>
              <c:numCache>
                <c:formatCode>"$"#,##0.00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ED4C-482C-A953-DC12F8DD5F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SPEND</c:v>
          </c:tx>
          <c:spPr>
            <a:solidFill>
              <a:srgbClr val="FB8672"/>
            </a:solidFill>
            <a:ln>
              <a:noFill/>
            </a:ln>
            <a:effectLst/>
          </c:spPr>
          <c:invertIfNegative val="0"/>
          <c:cat>
            <c:strRef>
              <c:f>MARCH!$C$50:$C$67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MARCH!$E$50:$E$67</c:f>
              <c:numCache>
                <c:formatCode>"$"#,##0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427-467A-AE4D-8AD7A4D488C6}"/>
            </c:ext>
          </c:extLst>
        </c:ser>
        <c:ser>
          <c:idx val="1"/>
          <c:order val="1"/>
          <c:tx>
            <c:v>TOTAL REVENUE</c:v>
          </c:tx>
          <c:spPr>
            <a:solidFill>
              <a:srgbClr val="A2F1E9"/>
            </a:solidFill>
            <a:ln>
              <a:noFill/>
            </a:ln>
            <a:effectLst/>
          </c:spPr>
          <c:invertIfNegative val="0"/>
          <c:cat>
            <c:strRef>
              <c:f>MARCH!$C$50:$C$67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MARCH!$I$50:$I$67</c:f>
              <c:numCache>
                <c:formatCode>"$"#,##0</c:formatCode>
                <c:ptCount val="18"/>
                <c:pt idx="0">
                  <c:v>0</c:v>
                </c:pt>
                <c:pt idx="1">
                  <c:v>0</c:v>
                </c:pt>
                <c:pt idx="2">
                  <c:v>0</c:v>
                </c:pt>
                <c:pt idx="3">
                  <c:v>45</c:v>
                </c:pt>
                <c:pt idx="4">
                  <c:v>0</c:v>
                </c:pt>
                <c:pt idx="5">
                  <c:v>0</c:v>
                </c:pt>
                <c:pt idx="6">
                  <c:v>0</c:v>
                </c:pt>
                <c:pt idx="7">
                  <c:v>0</c:v>
                </c:pt>
                <c:pt idx="8">
                  <c:v>0</c:v>
                </c:pt>
                <c:pt idx="9">
                  <c:v>45</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427-467A-AE4D-8AD7A4D488C6}"/>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DB0-483D-A681-026A36691726}"/>
              </c:ext>
            </c:extLst>
          </c:dPt>
          <c:dPt>
            <c:idx val="1"/>
            <c:bubble3D val="0"/>
            <c:spPr>
              <a:solidFill>
                <a:srgbClr val="EA4335"/>
              </a:solidFill>
              <a:ln>
                <a:noFill/>
              </a:ln>
            </c:spPr>
            <c:extLst>
              <c:ext xmlns:c16="http://schemas.microsoft.com/office/drawing/2014/chart" uri="{C3380CC4-5D6E-409C-BE32-E72D297353CC}">
                <c16:uniqueId val="{00000003-CDB0-483D-A681-026A36691726}"/>
              </c:ext>
            </c:extLst>
          </c:dPt>
          <c:dPt>
            <c:idx val="2"/>
            <c:bubble3D val="0"/>
            <c:spPr>
              <a:solidFill>
                <a:srgbClr val="FBBC04"/>
              </a:solidFill>
              <a:ln>
                <a:noFill/>
              </a:ln>
            </c:spPr>
            <c:extLst>
              <c:ext xmlns:c16="http://schemas.microsoft.com/office/drawing/2014/chart" uri="{C3380CC4-5D6E-409C-BE32-E72D297353CC}">
                <c16:uniqueId val="{00000005-CDB0-483D-A681-026A36691726}"/>
              </c:ext>
            </c:extLst>
          </c:dPt>
          <c:dPt>
            <c:idx val="3"/>
            <c:bubble3D val="0"/>
            <c:spPr>
              <a:solidFill>
                <a:srgbClr val="34A853"/>
              </a:solidFill>
              <a:ln>
                <a:noFill/>
              </a:ln>
            </c:spPr>
            <c:extLst>
              <c:ext xmlns:c16="http://schemas.microsoft.com/office/drawing/2014/chart" uri="{C3380CC4-5D6E-409C-BE32-E72D297353CC}">
                <c16:uniqueId val="{00000007-CDB0-483D-A681-026A36691726}"/>
              </c:ext>
            </c:extLst>
          </c:dPt>
          <c:dPt>
            <c:idx val="4"/>
            <c:bubble3D val="0"/>
            <c:spPr>
              <a:solidFill>
                <a:srgbClr val="FF6D01"/>
              </a:solidFill>
              <a:ln>
                <a:noFill/>
              </a:ln>
            </c:spPr>
            <c:extLst>
              <c:ext xmlns:c16="http://schemas.microsoft.com/office/drawing/2014/chart" uri="{C3380CC4-5D6E-409C-BE32-E72D297353CC}">
                <c16:uniqueId val="{00000009-CDB0-483D-A681-026A36691726}"/>
              </c:ext>
            </c:extLst>
          </c:dPt>
          <c:dPt>
            <c:idx val="5"/>
            <c:bubble3D val="0"/>
            <c:spPr>
              <a:solidFill>
                <a:srgbClr val="46BDC6"/>
              </a:solidFill>
              <a:ln>
                <a:noFill/>
              </a:ln>
            </c:spPr>
            <c:extLst>
              <c:ext xmlns:c16="http://schemas.microsoft.com/office/drawing/2014/chart" uri="{C3380CC4-5D6E-409C-BE32-E72D297353CC}">
                <c16:uniqueId val="{0000000B-CDB0-483D-A681-026A36691726}"/>
              </c:ext>
            </c:extLst>
          </c:dPt>
          <c:dPt>
            <c:idx val="6"/>
            <c:bubble3D val="0"/>
            <c:spPr>
              <a:solidFill>
                <a:srgbClr val="7BAAF7"/>
              </a:solidFill>
              <a:ln>
                <a:noFill/>
              </a:ln>
            </c:spPr>
            <c:extLst>
              <c:ext xmlns:c16="http://schemas.microsoft.com/office/drawing/2014/chart" uri="{C3380CC4-5D6E-409C-BE32-E72D297353CC}">
                <c16:uniqueId val="{0000000D-CDB0-483D-A681-026A36691726}"/>
              </c:ext>
            </c:extLst>
          </c:dPt>
          <c:dPt>
            <c:idx val="7"/>
            <c:bubble3D val="0"/>
            <c:spPr>
              <a:solidFill>
                <a:srgbClr val="F07B72"/>
              </a:solidFill>
              <a:ln>
                <a:noFill/>
              </a:ln>
            </c:spPr>
            <c:extLst>
              <c:ext xmlns:c16="http://schemas.microsoft.com/office/drawing/2014/chart" uri="{C3380CC4-5D6E-409C-BE32-E72D297353CC}">
                <c16:uniqueId val="{0000000F-CDB0-483D-A681-026A36691726}"/>
              </c:ext>
            </c:extLst>
          </c:dPt>
          <c:dPt>
            <c:idx val="8"/>
            <c:bubble3D val="0"/>
            <c:spPr>
              <a:solidFill>
                <a:srgbClr val="FCD04F"/>
              </a:solidFill>
              <a:ln>
                <a:noFill/>
              </a:ln>
            </c:spPr>
            <c:extLst>
              <c:ext xmlns:c16="http://schemas.microsoft.com/office/drawing/2014/chart" uri="{C3380CC4-5D6E-409C-BE32-E72D297353CC}">
                <c16:uniqueId val="{00000011-CDB0-483D-A681-026A36691726}"/>
              </c:ext>
            </c:extLst>
          </c:dPt>
          <c:dPt>
            <c:idx val="9"/>
            <c:bubble3D val="0"/>
            <c:spPr>
              <a:solidFill>
                <a:srgbClr val="71C287"/>
              </a:solidFill>
              <a:ln>
                <a:noFill/>
              </a:ln>
            </c:spPr>
            <c:extLst>
              <c:ext xmlns:c16="http://schemas.microsoft.com/office/drawing/2014/chart" uri="{C3380CC4-5D6E-409C-BE32-E72D297353CC}">
                <c16:uniqueId val="{00000013-CDB0-483D-A681-026A36691726}"/>
              </c:ext>
            </c:extLst>
          </c:dPt>
          <c:dPt>
            <c:idx val="10"/>
            <c:bubble3D val="0"/>
            <c:spPr>
              <a:solidFill>
                <a:srgbClr val="FF994D"/>
              </a:solidFill>
              <a:ln>
                <a:noFill/>
              </a:ln>
            </c:spPr>
            <c:extLst>
              <c:ext xmlns:c16="http://schemas.microsoft.com/office/drawing/2014/chart" uri="{C3380CC4-5D6E-409C-BE32-E72D297353CC}">
                <c16:uniqueId val="{00000015-CDB0-483D-A681-026A36691726}"/>
              </c:ext>
            </c:extLst>
          </c:dPt>
          <c:dPt>
            <c:idx val="11"/>
            <c:bubble3D val="0"/>
            <c:spPr>
              <a:solidFill>
                <a:srgbClr val="7ED1D7"/>
              </a:solidFill>
              <a:ln>
                <a:noFill/>
              </a:ln>
            </c:spPr>
            <c:extLst>
              <c:ext xmlns:c16="http://schemas.microsoft.com/office/drawing/2014/chart" uri="{C3380CC4-5D6E-409C-BE32-E72D297353CC}">
                <c16:uniqueId val="{00000017-CDB0-483D-A681-026A36691726}"/>
              </c:ext>
            </c:extLst>
          </c:dPt>
          <c:dPt>
            <c:idx val="12"/>
            <c:bubble3D val="0"/>
            <c:spPr>
              <a:solidFill>
                <a:srgbClr val="B3CEFB"/>
              </a:solidFill>
              <a:ln>
                <a:noFill/>
              </a:ln>
            </c:spPr>
            <c:extLst>
              <c:ext xmlns:c16="http://schemas.microsoft.com/office/drawing/2014/chart" uri="{C3380CC4-5D6E-409C-BE32-E72D297353CC}">
                <c16:uniqueId val="{00000019-CDB0-483D-A681-026A36691726}"/>
              </c:ext>
            </c:extLst>
          </c:dPt>
          <c:dPt>
            <c:idx val="13"/>
            <c:bubble3D val="0"/>
            <c:spPr>
              <a:solidFill>
                <a:srgbClr val="F7B4AE"/>
              </a:solidFill>
              <a:ln>
                <a:noFill/>
              </a:ln>
            </c:spPr>
            <c:extLst>
              <c:ext xmlns:c16="http://schemas.microsoft.com/office/drawing/2014/chart" uri="{C3380CC4-5D6E-409C-BE32-E72D297353CC}">
                <c16:uniqueId val="{0000001B-CDB0-483D-A681-026A36691726}"/>
              </c:ext>
            </c:extLst>
          </c:dPt>
          <c:cat>
            <c:strRef>
              <c:f>APRIL!$C$50:$C$67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APRIL!$F$50:$F$67</c:f>
              <c:numCache>
                <c:formatCode>"$"#,##0.00</c:formatCode>
                <c:ptCount val="18"/>
                <c:pt idx="0">
                  <c:v>0</c:v>
                </c:pt>
                <c:pt idx="1">
                  <c:v>0</c:v>
                </c:pt>
                <c:pt idx="2">
                  <c:v>500</c:v>
                </c:pt>
                <c:pt idx="3">
                  <c:v>0</c:v>
                </c:pt>
                <c:pt idx="4">
                  <c:v>0</c:v>
                </c:pt>
                <c:pt idx="5">
                  <c:v>250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DB0-483D-A681-026A36691726}"/>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03&amp;utm_source=integrated-content&amp;utm_campaign=/content/media-plan-templates&amp;utm_medium=Paid+Media+Plan+Example+excel+11803&amp;lpa=Paid+Media+Plan+Example+excel+11803"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0</xdr:col>
      <xdr:colOff>215900</xdr:colOff>
      <xdr:row>11</xdr:row>
      <xdr:rowOff>330200</xdr:rowOff>
    </xdr:from>
    <xdr:ext cx="5194300" cy="6883400"/>
    <xdr:graphicFrame macro="">
      <xdr:nvGraphicFramePr>
        <xdr:cNvPr id="3" name="Chart 2" title="Chart">
          <a:extLst>
            <a:ext uri="{FF2B5EF4-FFF2-40B4-BE49-F238E27FC236}">
              <a16:creationId xmlns:a16="http://schemas.microsoft.com/office/drawing/2014/main" id="{68E84108-B94F-5145-AEA8-DDED3402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7</xdr:row>
      <xdr:rowOff>50800</xdr:rowOff>
    </xdr:from>
    <xdr:to>
      <xdr:col>9</xdr:col>
      <xdr:colOff>1066800</xdr:colOff>
      <xdr:row>14</xdr:row>
      <xdr:rowOff>25400</xdr:rowOff>
    </xdr:to>
    <xdr:graphicFrame macro="">
      <xdr:nvGraphicFramePr>
        <xdr:cNvPr id="5" name="Chart 4">
          <a:extLst>
            <a:ext uri="{FF2B5EF4-FFF2-40B4-BE49-F238E27FC236}">
              <a16:creationId xmlns:a16="http://schemas.microsoft.com/office/drawing/2014/main" id="{DE952229-9FD1-1F6E-ECA0-D3F403DEC4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25400</xdr:colOff>
      <xdr:row>0</xdr:row>
      <xdr:rowOff>2501900</xdr:rowOff>
    </xdr:to>
    <xdr:pic>
      <xdr:nvPicPr>
        <xdr:cNvPr id="6" name="Picture 5">
          <a:hlinkClick xmlns:r="http://schemas.openxmlformats.org/officeDocument/2006/relationships" r:id="rId3"/>
          <a:extLst>
            <a:ext uri="{FF2B5EF4-FFF2-40B4-BE49-F238E27FC236}">
              <a16:creationId xmlns:a16="http://schemas.microsoft.com/office/drawing/2014/main" id="{CD4E6624-043C-E348-98DF-07506B073562}"/>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4FD57097-F6D6-46A6-8892-72277480A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41B698F-5658-41FF-8A76-4E52EAB9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5E25F43-9F0B-4B84-867D-0211EFA25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7084298-7800-46CC-A958-DDB495759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6C93186-BBE0-42E2-9AFB-6E3544656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BF5EA90-96DF-483A-B838-6080C9ADE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1F4E5CDE-DC51-4408-A616-E73DED612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A3A3FB4-419E-46B4-94FE-C8FA678E7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DD31C71-C9A7-E040-836A-662283F40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486DC8E-69D6-A344-BC88-9A5DA22FE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41EB4CB-8BBE-426C-847E-9C3EE2A06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990D8BF-977E-449A-A52F-5B8D42039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240C37F-BE6C-464F-8628-EE02AC79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0F08C715-6DAE-4035-829D-CA64035C2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D6CCFA63-95AA-4C9A-B8AF-B96170D76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53DE0CDE-7400-461D-9A58-A97EFF2FF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FBC1D1D7-66AB-4B89-A31D-C4C116F1C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0A2F316-8955-448B-8BCE-57307267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588B70BD-4318-4EC3-A814-2425CD1E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F5C61760-5326-465D-A086-BC637DFCF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892127B-E84D-43C3-8FDA-A8AC64CAE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7F506464-AFE9-4337-9FC2-0E7A492D8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2287FD6-76D1-463F-8BE6-1C2491BF5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D3C4713-0A38-467D-82CA-C83EBCC45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03&amp;utm_source=integrated-content&amp;utm_campaign=/content/media-plan-templates&amp;utm_medium=Paid+Media+Plan+Example+excel+11803&amp;lpa=Paid+Media+Plan+Example+excel+11803"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BCBE-B2A0-6A4B-B405-2A3DE01F7685}">
  <sheetPr>
    <tabColor theme="3" tint="0.59999389629810485"/>
    <outlinePr summaryBelow="0" summaryRight="0"/>
    <pageSetUpPr fitToPage="1"/>
  </sheetPr>
  <dimension ref="A1:JA70"/>
  <sheetViews>
    <sheetView showGridLines="0" tabSelected="1" workbookViewId="0">
      <pane ySplit="1" topLeftCell="A2" activePane="bottomLeft" state="frozen"/>
      <selection pane="bottomLeft" activeCell="B70" sqref="B70:J70"/>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customFormat="1" ht="199" customHeight="1"/>
    <row r="2" spans="1:261" s="3" customFormat="1" ht="42" customHeight="1">
      <c r="A2" s="1"/>
      <c r="B2" s="11" t="s">
        <v>57</v>
      </c>
      <c r="C2"/>
      <c r="D2"/>
      <c r="E2"/>
      <c r="F2"/>
      <c r="G2"/>
      <c r="H2"/>
      <c r="I2"/>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61" s="27" customFormat="1" ht="18" customHeight="1">
      <c r="B3" s="28" t="s">
        <v>18</v>
      </c>
      <c r="C3" s="53" t="s">
        <v>17</v>
      </c>
      <c r="D3" s="53"/>
      <c r="E3" s="53"/>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c r="IX3" s="29"/>
      <c r="IY3" s="29"/>
      <c r="IZ3" s="29"/>
      <c r="JA3" s="29"/>
    </row>
    <row r="4" spans="1:261" s="8" customFormat="1" ht="35" customHeight="1" thickBot="1">
      <c r="B4" s="52" t="s">
        <v>19</v>
      </c>
      <c r="C4" s="54" t="s">
        <v>76</v>
      </c>
      <c r="D4" s="54"/>
      <c r="E4" s="54"/>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c r="IW4" s="9"/>
      <c r="IX4" s="9"/>
      <c r="IY4" s="9"/>
      <c r="IZ4" s="9"/>
      <c r="JA4" s="9"/>
    </row>
    <row r="6" spans="1:261" s="18" customFormat="1" ht="57" customHeight="1">
      <c r="B6" s="55" t="s">
        <v>54</v>
      </c>
      <c r="C6" s="55"/>
      <c r="D6" s="55"/>
      <c r="E6" s="55"/>
      <c r="F6" s="55"/>
      <c r="G6" s="55"/>
      <c r="H6" s="55"/>
    </row>
    <row r="7" spans="1:261" ht="30" customHeight="1">
      <c r="B7" s="20" t="s">
        <v>38</v>
      </c>
      <c r="C7" s="20"/>
      <c r="E7" s="20" t="s">
        <v>46</v>
      </c>
    </row>
    <row r="8" spans="1:261" ht="26" customHeight="1">
      <c r="B8" s="17" t="s">
        <v>39</v>
      </c>
      <c r="C8" s="19">
        <v>25000</v>
      </c>
      <c r="E8" s="30"/>
    </row>
    <row r="9" spans="1:261" ht="26" customHeight="1">
      <c r="B9" s="17" t="s">
        <v>40</v>
      </c>
      <c r="C9" s="19">
        <f>SUM(F18:F47)</f>
        <v>22179</v>
      </c>
      <c r="E9" s="30"/>
    </row>
    <row r="10" spans="1:261" ht="26" customHeight="1">
      <c r="B10" s="17" t="s">
        <v>41</v>
      </c>
      <c r="C10" s="19">
        <f>C8-C9</f>
        <v>2821</v>
      </c>
      <c r="E10" s="30"/>
    </row>
    <row r="11" spans="1:261" ht="29" customHeight="1">
      <c r="E11" s="30"/>
    </row>
    <row r="12" spans="1:261" ht="30" customHeight="1">
      <c r="B12" s="20" t="s">
        <v>42</v>
      </c>
      <c r="C12" s="20"/>
      <c r="E12" s="30"/>
    </row>
    <row r="13" spans="1:261" ht="409" customHeight="1">
      <c r="B13" s="13"/>
      <c r="C13" s="13"/>
      <c r="D13" s="13"/>
      <c r="E13" s="31"/>
      <c r="F13" s="13"/>
      <c r="G13" s="13"/>
      <c r="H13" s="13"/>
      <c r="I13" s="14"/>
      <c r="J13" s="13"/>
    </row>
    <row r="14" spans="1:261" ht="138" customHeight="1">
      <c r="B14" s="13"/>
      <c r="C14" s="13"/>
      <c r="D14" s="13"/>
      <c r="E14" s="31"/>
      <c r="F14" s="13"/>
      <c r="G14" s="13"/>
      <c r="H14" s="13"/>
      <c r="I14" s="14"/>
      <c r="J14" s="13"/>
    </row>
    <row r="15" spans="1:261" ht="15">
      <c r="B15" s="13"/>
      <c r="C15" s="13"/>
      <c r="D15" s="13"/>
      <c r="E15" s="13"/>
      <c r="F15" s="13"/>
      <c r="G15" s="13"/>
      <c r="H15" s="13"/>
      <c r="I15" s="14"/>
      <c r="J15" s="13"/>
    </row>
    <row r="16" spans="1:261" ht="30" customHeight="1">
      <c r="B16" s="46" t="s">
        <v>56</v>
      </c>
    </row>
    <row r="17" spans="1:10" ht="68.25" customHeight="1" thickBot="1">
      <c r="B17" s="43" t="s">
        <v>20</v>
      </c>
      <c r="C17" s="43" t="s">
        <v>21</v>
      </c>
      <c r="D17" s="43" t="s">
        <v>22</v>
      </c>
      <c r="E17" s="43" t="s">
        <v>23</v>
      </c>
      <c r="F17" s="44" t="s">
        <v>24</v>
      </c>
      <c r="G17" s="44" t="s">
        <v>58</v>
      </c>
      <c r="H17" s="44" t="s">
        <v>47</v>
      </c>
      <c r="I17" s="44" t="s">
        <v>25</v>
      </c>
      <c r="J17" s="44" t="s">
        <v>16</v>
      </c>
    </row>
    <row r="18" spans="1:10" ht="20" customHeight="1">
      <c r="A18" s="51">
        <v>1</v>
      </c>
      <c r="B18" s="38" t="s">
        <v>31</v>
      </c>
      <c r="C18" s="38" t="s">
        <v>44</v>
      </c>
      <c r="D18" s="38" t="s">
        <v>60</v>
      </c>
      <c r="E18" s="39" t="s">
        <v>61</v>
      </c>
      <c r="F18" s="40">
        <v>123</v>
      </c>
      <c r="G18" s="41">
        <v>22</v>
      </c>
      <c r="H18" s="42">
        <f>IFERROR(F18/G18,"–")</f>
        <v>5.5909090909090908</v>
      </c>
      <c r="I18" s="40">
        <v>2500</v>
      </c>
      <c r="J18" s="47">
        <f>IFERROR(I18/F18,"–")</f>
        <v>20.325203252032519</v>
      </c>
    </row>
    <row r="19" spans="1:10" ht="20" customHeight="1">
      <c r="A19" s="51">
        <v>2</v>
      </c>
      <c r="B19" s="21" t="s">
        <v>5</v>
      </c>
      <c r="C19" s="21" t="s">
        <v>44</v>
      </c>
      <c r="D19" s="21" t="s">
        <v>15</v>
      </c>
      <c r="E19" s="22" t="s">
        <v>62</v>
      </c>
      <c r="F19" s="23">
        <v>456</v>
      </c>
      <c r="G19" s="24">
        <v>32</v>
      </c>
      <c r="H19" s="42">
        <f t="shared" ref="H19:H47" si="0">IFERROR(F19/G19,"–")</f>
        <v>14.25</v>
      </c>
      <c r="I19" s="23">
        <v>3000</v>
      </c>
      <c r="J19" s="47">
        <f t="shared" ref="J19:J47" si="1">IFERROR(I19/F19,"–")</f>
        <v>6.5789473684210522</v>
      </c>
    </row>
    <row r="20" spans="1:10" ht="20" customHeight="1">
      <c r="A20" s="51">
        <v>3</v>
      </c>
      <c r="B20" s="21" t="s">
        <v>5</v>
      </c>
      <c r="C20" s="21" t="s">
        <v>45</v>
      </c>
      <c r="D20" s="21" t="s">
        <v>63</v>
      </c>
      <c r="E20" s="22" t="s">
        <v>64</v>
      </c>
      <c r="F20" s="23">
        <v>400</v>
      </c>
      <c r="G20" s="24">
        <v>52</v>
      </c>
      <c r="H20" s="42">
        <f t="shared" si="0"/>
        <v>7.6923076923076925</v>
      </c>
      <c r="I20" s="23">
        <v>1500</v>
      </c>
      <c r="J20" s="47">
        <f t="shared" si="1"/>
        <v>3.75</v>
      </c>
    </row>
    <row r="21" spans="1:10" ht="20" customHeight="1">
      <c r="A21" s="51">
        <v>4</v>
      </c>
      <c r="B21" s="21" t="s">
        <v>36</v>
      </c>
      <c r="C21" s="21" t="s">
        <v>44</v>
      </c>
      <c r="D21" s="21" t="s">
        <v>65</v>
      </c>
      <c r="E21" s="22" t="s">
        <v>66</v>
      </c>
      <c r="F21" s="23">
        <v>2000</v>
      </c>
      <c r="G21" s="24">
        <v>62</v>
      </c>
      <c r="H21" s="42">
        <f t="shared" si="0"/>
        <v>32.258064516129032</v>
      </c>
      <c r="I21" s="23">
        <v>4200</v>
      </c>
      <c r="J21" s="47">
        <f t="shared" si="1"/>
        <v>2.1</v>
      </c>
    </row>
    <row r="22" spans="1:10" ht="20" customHeight="1">
      <c r="A22" s="51">
        <v>5</v>
      </c>
      <c r="B22" s="21" t="s">
        <v>27</v>
      </c>
      <c r="C22" s="21" t="s">
        <v>44</v>
      </c>
      <c r="D22" s="21" t="s">
        <v>67</v>
      </c>
      <c r="E22" s="22" t="s">
        <v>68</v>
      </c>
      <c r="F22" s="23">
        <v>400</v>
      </c>
      <c r="G22" s="24">
        <v>300</v>
      </c>
      <c r="H22" s="42">
        <f t="shared" si="0"/>
        <v>1.3333333333333333</v>
      </c>
      <c r="I22" s="23">
        <v>16000</v>
      </c>
      <c r="J22" s="47">
        <f t="shared" si="1"/>
        <v>40</v>
      </c>
    </row>
    <row r="23" spans="1:10" ht="20" customHeight="1">
      <c r="A23" s="51">
        <v>6</v>
      </c>
      <c r="B23" s="21" t="s">
        <v>9</v>
      </c>
      <c r="C23" s="21" t="s">
        <v>44</v>
      </c>
      <c r="D23" s="21" t="s">
        <v>69</v>
      </c>
      <c r="E23" s="22" t="s">
        <v>14</v>
      </c>
      <c r="F23" s="23">
        <v>400</v>
      </c>
      <c r="G23" s="24">
        <v>350</v>
      </c>
      <c r="H23" s="42">
        <f t="shared" si="0"/>
        <v>1.1428571428571428</v>
      </c>
      <c r="I23" s="23">
        <v>13000</v>
      </c>
      <c r="J23" s="47">
        <f t="shared" si="1"/>
        <v>32.5</v>
      </c>
    </row>
    <row r="24" spans="1:10" ht="20" customHeight="1">
      <c r="A24" s="51">
        <v>7</v>
      </c>
      <c r="B24" s="21" t="s">
        <v>7</v>
      </c>
      <c r="C24" s="21" t="s">
        <v>45</v>
      </c>
      <c r="D24" s="21" t="s">
        <v>70</v>
      </c>
      <c r="E24" s="22" t="s">
        <v>71</v>
      </c>
      <c r="F24" s="23">
        <v>500</v>
      </c>
      <c r="G24" s="24">
        <v>400</v>
      </c>
      <c r="H24" s="42">
        <f t="shared" si="0"/>
        <v>1.25</v>
      </c>
      <c r="I24" s="23">
        <v>15000</v>
      </c>
      <c r="J24" s="47">
        <f t="shared" si="1"/>
        <v>30</v>
      </c>
    </row>
    <row r="25" spans="1:10" ht="20" customHeight="1">
      <c r="A25" s="51">
        <v>8</v>
      </c>
      <c r="B25" s="21" t="s">
        <v>4</v>
      </c>
      <c r="C25" s="21" t="s">
        <v>44</v>
      </c>
      <c r="D25" s="21" t="s">
        <v>75</v>
      </c>
      <c r="E25" s="22" t="s">
        <v>72</v>
      </c>
      <c r="F25" s="23">
        <v>1000</v>
      </c>
      <c r="G25" s="24">
        <v>450</v>
      </c>
      <c r="H25" s="42">
        <f t="shared" si="0"/>
        <v>2.2222222222222223</v>
      </c>
      <c r="I25" s="23">
        <v>8500</v>
      </c>
      <c r="J25" s="47">
        <f t="shared" si="1"/>
        <v>8.5</v>
      </c>
    </row>
    <row r="26" spans="1:10" ht="20" customHeight="1">
      <c r="A26" s="51">
        <v>9</v>
      </c>
      <c r="B26" s="21" t="s">
        <v>36</v>
      </c>
      <c r="C26" s="21" t="s">
        <v>45</v>
      </c>
      <c r="D26" s="21" t="s">
        <v>65</v>
      </c>
      <c r="E26" s="22" t="s">
        <v>66</v>
      </c>
      <c r="F26" s="23">
        <v>2000</v>
      </c>
      <c r="G26" s="24">
        <v>500</v>
      </c>
      <c r="H26" s="42">
        <f t="shared" si="0"/>
        <v>4</v>
      </c>
      <c r="I26" s="23">
        <v>19000</v>
      </c>
      <c r="J26" s="47">
        <f t="shared" si="1"/>
        <v>9.5</v>
      </c>
    </row>
    <row r="27" spans="1:10" ht="20" customHeight="1">
      <c r="A27" s="51">
        <v>10</v>
      </c>
      <c r="B27" s="21" t="s">
        <v>4</v>
      </c>
      <c r="C27" s="21" t="s">
        <v>44</v>
      </c>
      <c r="D27" s="21" t="s">
        <v>75</v>
      </c>
      <c r="E27" s="22" t="s">
        <v>72</v>
      </c>
      <c r="F27" s="23">
        <v>500</v>
      </c>
      <c r="G27" s="24">
        <v>550</v>
      </c>
      <c r="H27" s="42">
        <f t="shared" si="0"/>
        <v>0.90909090909090906</v>
      </c>
      <c r="I27" s="23">
        <v>21000</v>
      </c>
      <c r="J27" s="47">
        <f t="shared" si="1"/>
        <v>42</v>
      </c>
    </row>
    <row r="28" spans="1:10" ht="20" customHeight="1">
      <c r="A28" s="51">
        <v>11</v>
      </c>
      <c r="B28" s="21" t="s">
        <v>29</v>
      </c>
      <c r="C28" s="21" t="s">
        <v>44</v>
      </c>
      <c r="D28" s="21" t="s">
        <v>11</v>
      </c>
      <c r="E28" s="22" t="s">
        <v>13</v>
      </c>
      <c r="F28" s="23">
        <v>500</v>
      </c>
      <c r="G28" s="24">
        <v>600</v>
      </c>
      <c r="H28" s="42">
        <f t="shared" si="0"/>
        <v>0.83333333333333337</v>
      </c>
      <c r="I28" s="23">
        <v>23000</v>
      </c>
      <c r="J28" s="47">
        <f t="shared" si="1"/>
        <v>46</v>
      </c>
    </row>
    <row r="29" spans="1:10" ht="20" customHeight="1">
      <c r="A29" s="51">
        <v>12</v>
      </c>
      <c r="B29" s="21" t="s">
        <v>32</v>
      </c>
      <c r="C29" s="21" t="s">
        <v>45</v>
      </c>
      <c r="D29" s="21" t="s">
        <v>73</v>
      </c>
      <c r="E29" s="22" t="s">
        <v>12</v>
      </c>
      <c r="F29" s="23">
        <v>600</v>
      </c>
      <c r="G29" s="24">
        <v>650</v>
      </c>
      <c r="H29" s="42">
        <f t="shared" si="0"/>
        <v>0.92307692307692313</v>
      </c>
      <c r="I29" s="23">
        <v>25000</v>
      </c>
      <c r="J29" s="47">
        <f t="shared" si="1"/>
        <v>41.666666666666664</v>
      </c>
    </row>
    <row r="30" spans="1:10" ht="20" customHeight="1">
      <c r="A30" s="51">
        <v>13</v>
      </c>
      <c r="B30" s="21" t="s">
        <v>8</v>
      </c>
      <c r="C30" s="21" t="s">
        <v>44</v>
      </c>
      <c r="D30" s="21" t="s">
        <v>74</v>
      </c>
      <c r="E30" s="22" t="s">
        <v>10</v>
      </c>
      <c r="F30" s="23">
        <v>900</v>
      </c>
      <c r="G30" s="24">
        <v>700</v>
      </c>
      <c r="H30" s="42">
        <f t="shared" si="0"/>
        <v>1.2857142857142858</v>
      </c>
      <c r="I30" s="23">
        <v>27000</v>
      </c>
      <c r="J30" s="47">
        <f t="shared" si="1"/>
        <v>30</v>
      </c>
    </row>
    <row r="31" spans="1:10" ht="20" customHeight="1">
      <c r="A31" s="51">
        <v>14</v>
      </c>
      <c r="B31" s="21" t="s">
        <v>26</v>
      </c>
      <c r="C31" s="21" t="s">
        <v>44</v>
      </c>
      <c r="D31" s="21"/>
      <c r="E31" s="22"/>
      <c r="F31" s="23">
        <v>900</v>
      </c>
      <c r="G31" s="24">
        <v>700</v>
      </c>
      <c r="H31" s="42">
        <f t="shared" si="0"/>
        <v>1.2857142857142858</v>
      </c>
      <c r="I31" s="23">
        <v>27000</v>
      </c>
      <c r="J31" s="47">
        <f t="shared" si="1"/>
        <v>30</v>
      </c>
    </row>
    <row r="32" spans="1:10" ht="20" customHeight="1">
      <c r="A32" s="51">
        <v>15</v>
      </c>
      <c r="B32" s="21" t="s">
        <v>7</v>
      </c>
      <c r="C32" s="21" t="s">
        <v>44</v>
      </c>
      <c r="D32" s="21"/>
      <c r="E32" s="22"/>
      <c r="F32" s="23">
        <v>400</v>
      </c>
      <c r="G32" s="24">
        <v>350</v>
      </c>
      <c r="H32" s="42">
        <f t="shared" si="0"/>
        <v>1.1428571428571428</v>
      </c>
      <c r="I32" s="23">
        <v>13000</v>
      </c>
      <c r="J32" s="47">
        <f t="shared" si="1"/>
        <v>32.5</v>
      </c>
    </row>
    <row r="33" spans="1:10" ht="20" customHeight="1">
      <c r="A33" s="51">
        <v>16</v>
      </c>
      <c r="B33" s="21" t="s">
        <v>7</v>
      </c>
      <c r="C33" s="21" t="s">
        <v>45</v>
      </c>
      <c r="D33" s="21"/>
      <c r="E33" s="22"/>
      <c r="F33" s="23">
        <v>500</v>
      </c>
      <c r="G33" s="24">
        <v>400</v>
      </c>
      <c r="H33" s="42">
        <f t="shared" si="0"/>
        <v>1.25</v>
      </c>
      <c r="I33" s="23">
        <v>15000</v>
      </c>
      <c r="J33" s="47">
        <f t="shared" si="1"/>
        <v>30</v>
      </c>
    </row>
    <row r="34" spans="1:10" ht="20" customHeight="1">
      <c r="A34" s="51">
        <v>17</v>
      </c>
      <c r="B34" s="21" t="s">
        <v>4</v>
      </c>
      <c r="C34" s="21" t="s">
        <v>44</v>
      </c>
      <c r="D34" s="21"/>
      <c r="E34" s="22"/>
      <c r="F34" s="23">
        <v>1000</v>
      </c>
      <c r="G34" s="24">
        <v>450</v>
      </c>
      <c r="H34" s="42">
        <f t="shared" si="0"/>
        <v>2.2222222222222223</v>
      </c>
      <c r="I34" s="23">
        <v>17000</v>
      </c>
      <c r="J34" s="47">
        <f t="shared" si="1"/>
        <v>17</v>
      </c>
    </row>
    <row r="35" spans="1:10" ht="20" customHeight="1">
      <c r="A35" s="51">
        <v>18</v>
      </c>
      <c r="B35" s="21" t="s">
        <v>36</v>
      </c>
      <c r="C35" s="21" t="s">
        <v>45</v>
      </c>
      <c r="D35" s="21"/>
      <c r="E35" s="22"/>
      <c r="F35" s="23">
        <v>2000</v>
      </c>
      <c r="G35" s="24">
        <v>500</v>
      </c>
      <c r="H35" s="42">
        <f t="shared" si="0"/>
        <v>4</v>
      </c>
      <c r="I35" s="23">
        <v>19000</v>
      </c>
      <c r="J35" s="47">
        <f t="shared" si="1"/>
        <v>9.5</v>
      </c>
    </row>
    <row r="36" spans="1:10" ht="20" customHeight="1">
      <c r="A36" s="51">
        <v>19</v>
      </c>
      <c r="B36" s="21" t="s">
        <v>4</v>
      </c>
      <c r="C36" s="21" t="s">
        <v>44</v>
      </c>
      <c r="D36" s="21"/>
      <c r="E36" s="22"/>
      <c r="F36" s="23">
        <v>500</v>
      </c>
      <c r="G36" s="24">
        <v>550</v>
      </c>
      <c r="H36" s="42">
        <f t="shared" si="0"/>
        <v>0.90909090909090906</v>
      </c>
      <c r="I36" s="23">
        <v>21000</v>
      </c>
      <c r="J36" s="47">
        <f t="shared" si="1"/>
        <v>42</v>
      </c>
    </row>
    <row r="37" spans="1:10" ht="20" customHeight="1">
      <c r="A37" s="51">
        <v>20</v>
      </c>
      <c r="B37" s="21" t="s">
        <v>33</v>
      </c>
      <c r="C37" s="21" t="s">
        <v>44</v>
      </c>
      <c r="D37" s="21"/>
      <c r="E37" s="22"/>
      <c r="F37" s="23">
        <v>500</v>
      </c>
      <c r="G37" s="24">
        <v>600</v>
      </c>
      <c r="H37" s="42">
        <f t="shared" si="0"/>
        <v>0.83333333333333337</v>
      </c>
      <c r="I37" s="23">
        <v>23000</v>
      </c>
      <c r="J37" s="47">
        <f t="shared" si="1"/>
        <v>46</v>
      </c>
    </row>
    <row r="38" spans="1:10" ht="20" customHeight="1">
      <c r="A38" s="51">
        <v>21</v>
      </c>
      <c r="B38" s="21" t="s">
        <v>35</v>
      </c>
      <c r="C38" s="21" t="s">
        <v>44</v>
      </c>
      <c r="D38" s="21"/>
      <c r="E38" s="22"/>
      <c r="F38" s="23">
        <v>600</v>
      </c>
      <c r="G38" s="24">
        <v>650</v>
      </c>
      <c r="H38" s="42">
        <f t="shared" si="0"/>
        <v>0.92307692307692313</v>
      </c>
      <c r="I38" s="23">
        <v>25000</v>
      </c>
      <c r="J38" s="47">
        <f t="shared" si="1"/>
        <v>41.666666666666664</v>
      </c>
    </row>
    <row r="39" spans="1:10" ht="20" customHeight="1">
      <c r="A39" s="51">
        <v>22</v>
      </c>
      <c r="B39" s="21" t="s">
        <v>32</v>
      </c>
      <c r="C39" s="21" t="s">
        <v>44</v>
      </c>
      <c r="D39" s="21"/>
      <c r="E39" s="22"/>
      <c r="F39" s="23">
        <v>300</v>
      </c>
      <c r="G39" s="24">
        <v>50</v>
      </c>
      <c r="H39" s="42">
        <f t="shared" si="0"/>
        <v>6</v>
      </c>
      <c r="I39" s="23">
        <v>1000</v>
      </c>
      <c r="J39" s="47">
        <f t="shared" si="1"/>
        <v>3.3333333333333335</v>
      </c>
    </row>
    <row r="40" spans="1:10" ht="20" customHeight="1">
      <c r="A40" s="51">
        <v>23</v>
      </c>
      <c r="B40" s="21" t="s">
        <v>43</v>
      </c>
      <c r="C40" s="21" t="s">
        <v>44</v>
      </c>
      <c r="D40" s="21"/>
      <c r="E40" s="22"/>
      <c r="F40" s="23">
        <v>700</v>
      </c>
      <c r="G40" s="24">
        <v>100</v>
      </c>
      <c r="H40" s="42">
        <f t="shared" si="0"/>
        <v>7</v>
      </c>
      <c r="I40" s="23">
        <v>3000</v>
      </c>
      <c r="J40" s="47">
        <f t="shared" si="1"/>
        <v>4.2857142857142856</v>
      </c>
    </row>
    <row r="41" spans="1:10" ht="20" customHeight="1">
      <c r="A41" s="51">
        <v>24</v>
      </c>
      <c r="B41" s="21" t="s">
        <v>43</v>
      </c>
      <c r="C41" s="21" t="s">
        <v>44</v>
      </c>
      <c r="D41" s="21"/>
      <c r="E41" s="22"/>
      <c r="F41" s="23">
        <v>400</v>
      </c>
      <c r="G41" s="24">
        <v>150</v>
      </c>
      <c r="H41" s="42">
        <f t="shared" si="0"/>
        <v>2.6666666666666665</v>
      </c>
      <c r="I41" s="23">
        <v>5000</v>
      </c>
      <c r="J41" s="47">
        <f t="shared" si="1"/>
        <v>12.5</v>
      </c>
    </row>
    <row r="42" spans="1:10" ht="20" customHeight="1">
      <c r="A42" s="51">
        <v>25</v>
      </c>
      <c r="B42" s="21" t="s">
        <v>5</v>
      </c>
      <c r="C42" s="21" t="s">
        <v>44</v>
      </c>
      <c r="D42" s="21"/>
      <c r="E42" s="22"/>
      <c r="F42" s="23">
        <v>400</v>
      </c>
      <c r="G42" s="24">
        <v>200</v>
      </c>
      <c r="H42" s="42">
        <f t="shared" si="0"/>
        <v>2</v>
      </c>
      <c r="I42" s="23">
        <v>7000</v>
      </c>
      <c r="J42" s="47">
        <f t="shared" si="1"/>
        <v>17.5</v>
      </c>
    </row>
    <row r="43" spans="1:10" ht="20" customHeight="1">
      <c r="A43" s="51">
        <v>26</v>
      </c>
      <c r="B43" s="21" t="s">
        <v>36</v>
      </c>
      <c r="C43" s="21" t="s">
        <v>44</v>
      </c>
      <c r="D43" s="21"/>
      <c r="E43" s="22"/>
      <c r="F43" s="23">
        <v>2000</v>
      </c>
      <c r="G43" s="24">
        <v>250</v>
      </c>
      <c r="H43" s="42">
        <f t="shared" si="0"/>
        <v>8</v>
      </c>
      <c r="I43" s="23">
        <v>9000</v>
      </c>
      <c r="J43" s="47">
        <f t="shared" si="1"/>
        <v>4.5</v>
      </c>
    </row>
    <row r="44" spans="1:10" ht="20" customHeight="1">
      <c r="A44" s="51">
        <v>27</v>
      </c>
      <c r="B44" s="21" t="s">
        <v>27</v>
      </c>
      <c r="C44" s="21" t="s">
        <v>44</v>
      </c>
      <c r="D44" s="21"/>
      <c r="E44" s="22"/>
      <c r="F44" s="23">
        <v>400</v>
      </c>
      <c r="G44" s="24">
        <v>300</v>
      </c>
      <c r="H44" s="42">
        <f t="shared" si="0"/>
        <v>1.3333333333333333</v>
      </c>
      <c r="I44" s="23">
        <v>11000</v>
      </c>
      <c r="J44" s="47">
        <f t="shared" si="1"/>
        <v>27.5</v>
      </c>
    </row>
    <row r="45" spans="1:10" ht="20" customHeight="1">
      <c r="A45" s="51">
        <v>28</v>
      </c>
      <c r="B45" s="21" t="s">
        <v>9</v>
      </c>
      <c r="C45" s="21" t="s">
        <v>44</v>
      </c>
      <c r="D45" s="21"/>
      <c r="E45" s="22"/>
      <c r="F45" s="23">
        <v>400</v>
      </c>
      <c r="G45" s="24">
        <v>350</v>
      </c>
      <c r="H45" s="42">
        <f t="shared" si="0"/>
        <v>1.1428571428571428</v>
      </c>
      <c r="I45" s="23">
        <v>13000</v>
      </c>
      <c r="J45" s="47">
        <f t="shared" si="1"/>
        <v>32.5</v>
      </c>
    </row>
    <row r="46" spans="1:10" ht="20" customHeight="1">
      <c r="A46" s="51">
        <v>29</v>
      </c>
      <c r="B46" s="21" t="s">
        <v>7</v>
      </c>
      <c r="C46" s="21" t="s">
        <v>44</v>
      </c>
      <c r="D46" s="21"/>
      <c r="E46" s="22"/>
      <c r="F46" s="23">
        <v>500</v>
      </c>
      <c r="G46" s="24">
        <v>400</v>
      </c>
      <c r="H46" s="42">
        <f t="shared" si="0"/>
        <v>1.25</v>
      </c>
      <c r="I46" s="23">
        <v>15000</v>
      </c>
      <c r="J46" s="47">
        <f t="shared" si="1"/>
        <v>30</v>
      </c>
    </row>
    <row r="47" spans="1:10" ht="20" customHeight="1">
      <c r="A47" s="51">
        <v>30</v>
      </c>
      <c r="B47" s="21" t="s">
        <v>8</v>
      </c>
      <c r="C47" s="21" t="s">
        <v>45</v>
      </c>
      <c r="D47" s="21"/>
      <c r="E47" s="22"/>
      <c r="F47" s="23">
        <v>900</v>
      </c>
      <c r="G47" s="24">
        <v>700</v>
      </c>
      <c r="H47" s="42">
        <f t="shared" si="0"/>
        <v>1.2857142857142858</v>
      </c>
      <c r="I47" s="23">
        <v>27000</v>
      </c>
      <c r="J47" s="47">
        <f t="shared" si="1"/>
        <v>30</v>
      </c>
    </row>
    <row r="48" spans="1:10" ht="29" customHeight="1">
      <c r="B48" s="13"/>
      <c r="C48" s="13"/>
      <c r="D48" s="13"/>
      <c r="E48" s="13"/>
      <c r="F48" s="13"/>
      <c r="G48" s="13"/>
      <c r="H48" s="13"/>
      <c r="I48" s="14"/>
      <c r="J48" s="13"/>
    </row>
    <row r="49" spans="2:10" ht="30" customHeight="1">
      <c r="B49" s="56" t="s">
        <v>55</v>
      </c>
      <c r="C49" s="20" t="s">
        <v>48</v>
      </c>
    </row>
    <row r="50" spans="2:10" ht="50" customHeight="1" thickBot="1">
      <c r="B50" s="56"/>
      <c r="C50" s="43" t="s">
        <v>20</v>
      </c>
      <c r="D50" s="44" t="s">
        <v>49</v>
      </c>
      <c r="E50" s="45" t="s">
        <v>40</v>
      </c>
      <c r="F50" s="44" t="s">
        <v>50</v>
      </c>
      <c r="G50" s="44" t="s">
        <v>59</v>
      </c>
      <c r="H50" s="44" t="s">
        <v>51</v>
      </c>
      <c r="I50" s="44" t="s">
        <v>52</v>
      </c>
      <c r="J50" s="44" t="s">
        <v>53</v>
      </c>
    </row>
    <row r="51" spans="2:10" ht="20" customHeight="1">
      <c r="B51" s="50">
        <v>1</v>
      </c>
      <c r="C51" s="33" t="str">
        <f>'Dropdown Keys - Do Not Delete -'!B3</f>
        <v>Billboard</v>
      </c>
      <c r="D51" s="34">
        <f>COUNTIF($B$18:$B$47,$C51)</f>
        <v>2</v>
      </c>
      <c r="E51" s="48">
        <f>SUMIF($B$18:$B$47,$C51,$F$18:$F$47)</f>
        <v>800</v>
      </c>
      <c r="F51" s="35">
        <f>IFERROR(E51/D51,"0")</f>
        <v>400</v>
      </c>
      <c r="G51" s="36">
        <f>SUMIF($B$18:$B$47,$C51,$G$18:$G$47)</f>
        <v>700</v>
      </c>
      <c r="H51" s="37">
        <f>IFERROR(G51/D51,"0")</f>
        <v>350</v>
      </c>
      <c r="I51" s="49">
        <f>SUMIF($B$18:$B$47,$C51,$I$18:$I$47)</f>
        <v>26000</v>
      </c>
      <c r="J51" s="47">
        <f>IFERROR(I51/E51,"–")</f>
        <v>32.5</v>
      </c>
    </row>
    <row r="52" spans="2:10" ht="20" customHeight="1">
      <c r="B52" s="50">
        <v>2</v>
      </c>
      <c r="C52" s="25" t="str">
        <f>'Dropdown Keys - Do Not Delete -'!B4</f>
        <v>Content Marketing</v>
      </c>
      <c r="D52" s="32">
        <f t="shared" ref="D52:D68" si="2">COUNTIF($B$18:$B$47,$C52)</f>
        <v>1</v>
      </c>
      <c r="E52" s="48">
        <f t="shared" ref="E52:E68" si="3">SUMIF($B$18:$B$47,$C52,$F$18:$F$47)</f>
        <v>900</v>
      </c>
      <c r="F52" s="35">
        <f t="shared" ref="F52:F68" si="4">IFERROR(E52/D52,"0")</f>
        <v>900</v>
      </c>
      <c r="G52" s="36">
        <f t="shared" ref="G52:G68" si="5">SUMIF($B$18:$B$47,$C52,$G$18:$G$47)</f>
        <v>700</v>
      </c>
      <c r="H52" s="37">
        <f t="shared" ref="H52:H68" si="6">IFERROR(G52/D52,"0")</f>
        <v>700</v>
      </c>
      <c r="I52" s="49">
        <f t="shared" ref="I52:I68" si="7">SUMIF($B$18:$B$47,$C52,$I$18:$I$47)</f>
        <v>27000</v>
      </c>
      <c r="J52" s="47">
        <f t="shared" ref="J52:J68" si="8">IFERROR(I52/E52,"–")</f>
        <v>30</v>
      </c>
    </row>
    <row r="53" spans="2:10" ht="20" customHeight="1">
      <c r="B53" s="50">
        <v>3</v>
      </c>
      <c r="C53" s="25" t="str">
        <f>'Dropdown Keys - Do Not Delete -'!B5</f>
        <v>Display</v>
      </c>
      <c r="D53" s="32">
        <f t="shared" si="2"/>
        <v>2</v>
      </c>
      <c r="E53" s="48">
        <f t="shared" si="3"/>
        <v>1800</v>
      </c>
      <c r="F53" s="35">
        <f t="shared" si="4"/>
        <v>900</v>
      </c>
      <c r="G53" s="36">
        <f t="shared" si="5"/>
        <v>1400</v>
      </c>
      <c r="H53" s="37">
        <f t="shared" si="6"/>
        <v>700</v>
      </c>
      <c r="I53" s="49">
        <f t="shared" si="7"/>
        <v>54000</v>
      </c>
      <c r="J53" s="47">
        <f t="shared" si="8"/>
        <v>30</v>
      </c>
    </row>
    <row r="54" spans="2:10" ht="20" customHeight="1">
      <c r="B54" s="50">
        <v>4</v>
      </c>
      <c r="C54" s="25" t="str">
        <f>'Dropdown Keys - Do Not Delete -'!B6</f>
        <v>Email / Newsletter</v>
      </c>
      <c r="D54" s="32">
        <f t="shared" si="2"/>
        <v>2</v>
      </c>
      <c r="E54" s="48">
        <f t="shared" si="3"/>
        <v>800</v>
      </c>
      <c r="F54" s="35">
        <f t="shared" si="4"/>
        <v>400</v>
      </c>
      <c r="G54" s="36">
        <f t="shared" si="5"/>
        <v>600</v>
      </c>
      <c r="H54" s="37">
        <f t="shared" si="6"/>
        <v>300</v>
      </c>
      <c r="I54" s="49">
        <f t="shared" si="7"/>
        <v>27000</v>
      </c>
      <c r="J54" s="47">
        <f t="shared" si="8"/>
        <v>33.75</v>
      </c>
    </row>
    <row r="55" spans="2:10" ht="20" customHeight="1">
      <c r="B55" s="50">
        <v>5</v>
      </c>
      <c r="C55" s="25" t="str">
        <f>'Dropdown Keys - Do Not Delete -'!B7</f>
        <v>Influencer</v>
      </c>
      <c r="D55" s="32">
        <f t="shared" si="2"/>
        <v>4</v>
      </c>
      <c r="E55" s="48">
        <f t="shared" si="3"/>
        <v>1900</v>
      </c>
      <c r="F55" s="35">
        <f t="shared" si="4"/>
        <v>475</v>
      </c>
      <c r="G55" s="36">
        <f t="shared" si="5"/>
        <v>1550</v>
      </c>
      <c r="H55" s="37">
        <f t="shared" si="6"/>
        <v>387.5</v>
      </c>
      <c r="I55" s="49">
        <f t="shared" si="7"/>
        <v>58000</v>
      </c>
      <c r="J55" s="47">
        <f t="shared" si="8"/>
        <v>30.526315789473685</v>
      </c>
    </row>
    <row r="56" spans="2:10" ht="20" customHeight="1">
      <c r="B56" s="50">
        <v>6</v>
      </c>
      <c r="C56" s="25" t="str">
        <f>'Dropdown Keys - Do Not Delete -'!B8</f>
        <v>Mail</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7</v>
      </c>
      <c r="C57" s="25" t="str">
        <f>'Dropdown Keys - Do Not Delete -'!B9</f>
        <v>Partner / Affiliate</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8</v>
      </c>
      <c r="C58" s="25" t="str">
        <f>'Dropdown Keys - Do Not Delete -'!B10</f>
        <v>PPC</v>
      </c>
      <c r="D58" s="32">
        <f t="shared" si="2"/>
        <v>1</v>
      </c>
      <c r="E58" s="48">
        <f t="shared" si="3"/>
        <v>500</v>
      </c>
      <c r="F58" s="35">
        <f t="shared" si="4"/>
        <v>500</v>
      </c>
      <c r="G58" s="36">
        <f t="shared" si="5"/>
        <v>600</v>
      </c>
      <c r="H58" s="37">
        <f t="shared" si="6"/>
        <v>600</v>
      </c>
      <c r="I58" s="49">
        <f t="shared" si="7"/>
        <v>23000</v>
      </c>
      <c r="J58" s="47">
        <f t="shared" si="8"/>
        <v>46</v>
      </c>
    </row>
    <row r="59" spans="2:10" ht="20" customHeight="1">
      <c r="B59" s="50">
        <v>9</v>
      </c>
      <c r="C59" s="25" t="str">
        <f>'Dropdown Keys - Do Not Delete -'!B11</f>
        <v>Podcast</v>
      </c>
      <c r="D59" s="32">
        <f t="shared" si="2"/>
        <v>1</v>
      </c>
      <c r="E59" s="48">
        <f t="shared" si="3"/>
        <v>123</v>
      </c>
      <c r="F59" s="35">
        <f t="shared" si="4"/>
        <v>123</v>
      </c>
      <c r="G59" s="36">
        <f t="shared" si="5"/>
        <v>22</v>
      </c>
      <c r="H59" s="37">
        <f t="shared" si="6"/>
        <v>22</v>
      </c>
      <c r="I59" s="49">
        <f t="shared" si="7"/>
        <v>2500</v>
      </c>
      <c r="J59" s="47">
        <f t="shared" si="8"/>
        <v>20.325203252032519</v>
      </c>
    </row>
    <row r="60" spans="2:10" ht="20" customHeight="1">
      <c r="B60" s="50">
        <v>10</v>
      </c>
      <c r="C60" s="25" t="str">
        <f>'Dropdown Keys - Do Not Delete -'!B12</f>
        <v>Print</v>
      </c>
      <c r="D60" s="32">
        <f t="shared" si="2"/>
        <v>4</v>
      </c>
      <c r="E60" s="48">
        <f t="shared" si="3"/>
        <v>8000</v>
      </c>
      <c r="F60" s="35">
        <f t="shared" si="4"/>
        <v>2000</v>
      </c>
      <c r="G60" s="36">
        <f t="shared" si="5"/>
        <v>1312</v>
      </c>
      <c r="H60" s="37">
        <f t="shared" si="6"/>
        <v>328</v>
      </c>
      <c r="I60" s="49">
        <f t="shared" si="7"/>
        <v>51200</v>
      </c>
      <c r="J60" s="47">
        <f t="shared" si="8"/>
        <v>6.4</v>
      </c>
    </row>
    <row r="61" spans="2:10" ht="20" customHeight="1">
      <c r="B61" s="50">
        <v>11</v>
      </c>
      <c r="C61" s="25" t="str">
        <f>'Dropdown Keys - Do Not Delete -'!B13</f>
        <v>Radio</v>
      </c>
      <c r="D61" s="32">
        <f t="shared" si="2"/>
        <v>2</v>
      </c>
      <c r="E61" s="48">
        <f t="shared" si="3"/>
        <v>900</v>
      </c>
      <c r="F61" s="35">
        <f t="shared" si="4"/>
        <v>450</v>
      </c>
      <c r="G61" s="36">
        <f t="shared" si="5"/>
        <v>700</v>
      </c>
      <c r="H61" s="37">
        <f t="shared" si="6"/>
        <v>350</v>
      </c>
      <c r="I61" s="49">
        <f t="shared" si="7"/>
        <v>26000</v>
      </c>
      <c r="J61" s="47">
        <f t="shared" si="8"/>
        <v>28.888888888888889</v>
      </c>
    </row>
    <row r="62" spans="2:10" ht="20" customHeight="1">
      <c r="B62" s="50">
        <v>12</v>
      </c>
      <c r="C62" s="25" t="str">
        <f>'Dropdown Keys - Do Not Delete -'!B14</f>
        <v>Search Engine Marketing</v>
      </c>
      <c r="D62" s="32">
        <f t="shared" si="2"/>
        <v>1</v>
      </c>
      <c r="E62" s="48">
        <f t="shared" si="3"/>
        <v>500</v>
      </c>
      <c r="F62" s="35">
        <f t="shared" si="4"/>
        <v>500</v>
      </c>
      <c r="G62" s="36">
        <f t="shared" si="5"/>
        <v>600</v>
      </c>
      <c r="H62" s="37">
        <f t="shared" si="6"/>
        <v>600</v>
      </c>
      <c r="I62" s="49">
        <f t="shared" si="7"/>
        <v>23000</v>
      </c>
      <c r="J62" s="47">
        <f t="shared" si="8"/>
        <v>46</v>
      </c>
    </row>
    <row r="63" spans="2:10" ht="20" customHeight="1">
      <c r="B63" s="50">
        <v>13</v>
      </c>
      <c r="C63" s="25" t="str">
        <f>'Dropdown Keys - Do Not Delete -'!B15</f>
        <v>SMS / Mobile</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14</v>
      </c>
      <c r="C64" s="25" t="str">
        <f>'Dropdown Keys - Do Not Delete -'!B16</f>
        <v>Social Media</v>
      </c>
      <c r="D64" s="32">
        <f t="shared" si="2"/>
        <v>3</v>
      </c>
      <c r="E64" s="48">
        <f t="shared" si="3"/>
        <v>1256</v>
      </c>
      <c r="F64" s="35">
        <f t="shared" si="4"/>
        <v>418.66666666666669</v>
      </c>
      <c r="G64" s="36">
        <f t="shared" si="5"/>
        <v>284</v>
      </c>
      <c r="H64" s="37">
        <f>IFERROR(G64/D64,"0")</f>
        <v>94.666666666666671</v>
      </c>
      <c r="I64" s="49">
        <f t="shared" si="7"/>
        <v>11500</v>
      </c>
      <c r="J64" s="47">
        <f t="shared" si="8"/>
        <v>9.1560509554140133</v>
      </c>
    </row>
    <row r="65" spans="2:10" ht="20" customHeight="1">
      <c r="B65" s="50">
        <v>15</v>
      </c>
      <c r="C65" s="25" t="str">
        <f>'Dropdown Keys - Do Not Delete -'!B17</f>
        <v>Television</v>
      </c>
      <c r="D65" s="32">
        <f t="shared" si="2"/>
        <v>1</v>
      </c>
      <c r="E65" s="48">
        <f t="shared" si="3"/>
        <v>600</v>
      </c>
      <c r="F65" s="35">
        <f t="shared" si="4"/>
        <v>600</v>
      </c>
      <c r="G65" s="36">
        <f t="shared" si="5"/>
        <v>650</v>
      </c>
      <c r="H65" s="37">
        <f t="shared" si="6"/>
        <v>650</v>
      </c>
      <c r="I65" s="49">
        <f t="shared" si="7"/>
        <v>25000</v>
      </c>
      <c r="J65" s="47">
        <f t="shared" si="8"/>
        <v>41.666666666666664</v>
      </c>
    </row>
    <row r="66" spans="2:10" ht="20" customHeight="1">
      <c r="B66" s="50">
        <v>16</v>
      </c>
      <c r="C66" s="25" t="str">
        <f>'Dropdown Keys - Do Not Delete -'!B18</f>
        <v>Transit</v>
      </c>
      <c r="D66" s="32">
        <f t="shared" si="2"/>
        <v>4</v>
      </c>
      <c r="E66" s="48">
        <f t="shared" si="3"/>
        <v>3000</v>
      </c>
      <c r="F66" s="35">
        <f t="shared" si="4"/>
        <v>750</v>
      </c>
      <c r="G66" s="36">
        <f t="shared" si="5"/>
        <v>2000</v>
      </c>
      <c r="H66" s="37">
        <f t="shared" si="6"/>
        <v>500</v>
      </c>
      <c r="I66" s="49">
        <f t="shared" si="7"/>
        <v>67500</v>
      </c>
      <c r="J66" s="47">
        <f t="shared" si="8"/>
        <v>22.5</v>
      </c>
    </row>
    <row r="67" spans="2:10" ht="20" customHeight="1">
      <c r="B67" s="50">
        <v>17</v>
      </c>
      <c r="C67" s="25" t="str">
        <f>'Dropdown Keys - Do Not Delete -'!B19</f>
        <v>Video – Online</v>
      </c>
      <c r="D67" s="32">
        <f t="shared" si="2"/>
        <v>2</v>
      </c>
      <c r="E67" s="48">
        <f t="shared" si="3"/>
        <v>1100</v>
      </c>
      <c r="F67" s="35">
        <f t="shared" si="4"/>
        <v>550</v>
      </c>
      <c r="G67" s="36">
        <f t="shared" si="5"/>
        <v>250</v>
      </c>
      <c r="H67" s="37">
        <f t="shared" si="6"/>
        <v>125</v>
      </c>
      <c r="I67" s="49">
        <f t="shared" si="7"/>
        <v>8000</v>
      </c>
      <c r="J67" s="47">
        <f t="shared" si="8"/>
        <v>7.2727272727272725</v>
      </c>
    </row>
    <row r="68" spans="2:10" ht="20" customHeight="1">
      <c r="B68" s="50">
        <v>18</v>
      </c>
      <c r="C68" s="25" t="str">
        <f>'Dropdown Keys - Do Not Delete -'!B20</f>
        <v>Other</v>
      </c>
      <c r="D68" s="32">
        <f t="shared" si="2"/>
        <v>0</v>
      </c>
      <c r="E68" s="48">
        <f t="shared" si="3"/>
        <v>0</v>
      </c>
      <c r="F68" s="35" t="str">
        <f t="shared" si="4"/>
        <v>0</v>
      </c>
      <c r="G68" s="36">
        <f t="shared" si="5"/>
        <v>0</v>
      </c>
      <c r="H68" s="37" t="str">
        <f t="shared" si="6"/>
        <v>0</v>
      </c>
      <c r="I68" s="49">
        <f t="shared" si="7"/>
        <v>0</v>
      </c>
      <c r="J68" s="47" t="str">
        <f t="shared" si="8"/>
        <v>–</v>
      </c>
    </row>
    <row r="70" spans="2:10" customFormat="1" ht="50" customHeight="1">
      <c r="B70" s="57" t="s">
        <v>0</v>
      </c>
      <c r="C70" s="57"/>
      <c r="D70" s="57"/>
      <c r="E70" s="57"/>
      <c r="F70" s="57"/>
      <c r="G70" s="57"/>
      <c r="H70" s="57"/>
      <c r="I70" s="57"/>
      <c r="J70" s="57"/>
    </row>
  </sheetData>
  <mergeCells count="5">
    <mergeCell ref="C3:E3"/>
    <mergeCell ref="C4:E4"/>
    <mergeCell ref="B6:H6"/>
    <mergeCell ref="B49:B50"/>
    <mergeCell ref="B70:J70"/>
  </mergeCells>
  <conditionalFormatting sqref="C9">
    <cfRule type="cellIs" dxfId="58" priority="2" operator="greaterThan">
      <formula>SUM(C8)</formula>
    </cfRule>
    <cfRule type="cellIs" dxfId="57" priority="3" operator="lessThanOrEqual">
      <formula>SUM(C8)</formula>
    </cfRule>
  </conditionalFormatting>
  <conditionalFormatting sqref="C10">
    <cfRule type="cellIs" dxfId="56" priority="4" operator="lessThan">
      <formula>0</formula>
    </cfRule>
    <cfRule type="cellIs" dxfId="55" priority="5" operator="greaterThanOrEqual">
      <formula>0</formula>
    </cfRule>
  </conditionalFormatting>
  <hyperlinks>
    <hyperlink ref="B70:J70" r:id="rId1" display="CLICK HERE TO CREATE IN SMARTSHEET" xr:uid="{B6813743-4D1D-CE4F-B456-AA633C132699}"/>
  </hyperlinks>
  <pageMargins left="0.4" right="0.4" top="0.4" bottom="0.4" header="0" footer="0"/>
  <pageSetup scale="69"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xr:uid="{00000000-0002-0000-0100-000001000000}">
          <x14:formula1>
            <xm:f>'Dropdown Keys - Do Not Delete -'!$B$3:$B$20</xm:f>
          </x14:formula1>
          <xm:sqref>B18:B47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94E-4962-44B6-9B1A-8DA53EAD08EB}">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84</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10000</v>
      </c>
      <c r="E7" s="30"/>
    </row>
    <row r="8" spans="1:261" ht="26" customHeight="1">
      <c r="B8" s="17" t="s">
        <v>40</v>
      </c>
      <c r="C8" s="19">
        <f>SUM(F17:F46)</f>
        <v>8500</v>
      </c>
      <c r="E8" s="30"/>
    </row>
    <row r="9" spans="1:261" ht="26" customHeight="1">
      <c r="B9" s="17" t="s">
        <v>41</v>
      </c>
      <c r="C9" s="19">
        <f>C7-C8</f>
        <v>1500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35</v>
      </c>
      <c r="C17" s="38" t="s">
        <v>88</v>
      </c>
      <c r="D17" s="38" t="s">
        <v>99</v>
      </c>
      <c r="E17" s="39" t="s">
        <v>100</v>
      </c>
      <c r="F17" s="40">
        <v>5000</v>
      </c>
      <c r="G17" s="41">
        <v>450</v>
      </c>
      <c r="H17" s="42">
        <f>IFERROR(F17/G17,"–")</f>
        <v>11.111111111111111</v>
      </c>
      <c r="I17" s="40"/>
      <c r="J17" s="47">
        <f>IFERROR(I17/F17,"–")</f>
        <v>0</v>
      </c>
    </row>
    <row r="18" spans="1:10" ht="20" customHeight="1">
      <c r="A18" s="51">
        <v>2</v>
      </c>
      <c r="B18" s="21" t="s">
        <v>4</v>
      </c>
      <c r="C18" s="21" t="s">
        <v>88</v>
      </c>
      <c r="D18" s="21" t="s">
        <v>101</v>
      </c>
      <c r="E18" s="22" t="s">
        <v>102</v>
      </c>
      <c r="F18" s="23">
        <v>3500</v>
      </c>
      <c r="G18" s="24">
        <v>125</v>
      </c>
      <c r="H18" s="42">
        <f t="shared" ref="H18:H46" si="0">IFERROR(F18/G18,"–")</f>
        <v>28</v>
      </c>
      <c r="I18" s="23"/>
      <c r="J18" s="47">
        <f t="shared" ref="J18:J46" si="1">IFERROR(I18/F18,"–")</f>
        <v>0</v>
      </c>
    </row>
    <row r="19" spans="1:10" ht="20" customHeight="1">
      <c r="A19" s="51">
        <v>3</v>
      </c>
      <c r="B19" s="21"/>
      <c r="C19" s="21"/>
      <c r="D19" s="21"/>
      <c r="E19" s="22"/>
      <c r="F19" s="23"/>
      <c r="G19" s="24"/>
      <c r="H19" s="42" t="str">
        <f t="shared" si="0"/>
        <v>–</v>
      </c>
      <c r="I19" s="23"/>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1</v>
      </c>
      <c r="E64" s="48">
        <f t="shared" si="3"/>
        <v>5000</v>
      </c>
      <c r="F64" s="35">
        <f t="shared" si="4"/>
        <v>5000</v>
      </c>
      <c r="G64" s="36">
        <f t="shared" si="5"/>
        <v>450</v>
      </c>
      <c r="H64" s="37">
        <f t="shared" si="6"/>
        <v>450</v>
      </c>
      <c r="I64" s="49">
        <f t="shared" si="7"/>
        <v>0</v>
      </c>
      <c r="J64" s="47">
        <f t="shared" si="8"/>
        <v>0</v>
      </c>
    </row>
    <row r="65" spans="2:10" ht="20" customHeight="1">
      <c r="B65" s="50">
        <v>16</v>
      </c>
      <c r="C65" s="25" t="str">
        <f>'Dropdown Keys - Do Not Delete -'!B18</f>
        <v>Transit</v>
      </c>
      <c r="D65" s="32">
        <f t="shared" si="2"/>
        <v>1</v>
      </c>
      <c r="E65" s="48">
        <f t="shared" si="3"/>
        <v>3500</v>
      </c>
      <c r="F65" s="35">
        <f t="shared" si="4"/>
        <v>3500</v>
      </c>
      <c r="G65" s="36">
        <f t="shared" si="5"/>
        <v>125</v>
      </c>
      <c r="H65" s="37">
        <f t="shared" si="6"/>
        <v>125</v>
      </c>
      <c r="I65" s="49">
        <f t="shared" si="7"/>
        <v>0</v>
      </c>
      <c r="J65" s="47">
        <f t="shared" si="8"/>
        <v>0</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2" priority="1" operator="greaterThan">
      <formula>SUM(C7)</formula>
    </cfRule>
    <cfRule type="cellIs" dxfId="21" priority="2" operator="lessThanOrEqual">
      <formula>SUM(C7)</formula>
    </cfRule>
  </conditionalFormatting>
  <conditionalFormatting sqref="C9">
    <cfRule type="cellIs" dxfId="20" priority="3" operator="lessThan">
      <formula>0</formula>
    </cfRule>
    <cfRule type="cellIs" dxfId="1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67DC478-FBB7-4882-A1C2-CD57169E367F}">
          <x14:formula1>
            <xm:f>'Dropdown Keys - Do Not Delete -'!$B$3:$B$20</xm:f>
          </x14:formula1>
          <xm:sqref>B17:B46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340D-761D-411B-93D6-ED960A2135A4}">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85</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700</v>
      </c>
      <c r="E8" s="30"/>
    </row>
    <row r="9" spans="1:261" ht="26" customHeight="1">
      <c r="B9" s="17" t="s">
        <v>41</v>
      </c>
      <c r="C9" s="19">
        <f>C7-C8</f>
        <v>-700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8</v>
      </c>
      <c r="C17" s="38" t="s">
        <v>88</v>
      </c>
      <c r="D17" s="38" t="s">
        <v>89</v>
      </c>
      <c r="E17" s="39" t="s">
        <v>90</v>
      </c>
      <c r="F17" s="40">
        <v>250</v>
      </c>
      <c r="G17" s="41">
        <v>100</v>
      </c>
      <c r="H17" s="42">
        <f>IFERROR(F17/G17,"–")</f>
        <v>2.5</v>
      </c>
      <c r="I17" s="40"/>
      <c r="J17" s="47">
        <f>IFERROR(I17/F17,"–")</f>
        <v>0</v>
      </c>
    </row>
    <row r="18" spans="1:10" ht="20" customHeight="1">
      <c r="A18" s="51">
        <v>2</v>
      </c>
      <c r="B18" s="21" t="s">
        <v>28</v>
      </c>
      <c r="C18" s="21" t="s">
        <v>88</v>
      </c>
      <c r="D18" s="21" t="s">
        <v>91</v>
      </c>
      <c r="E18" s="22" t="s">
        <v>92</v>
      </c>
      <c r="F18" s="23">
        <v>350</v>
      </c>
      <c r="G18" s="24">
        <v>80</v>
      </c>
      <c r="H18" s="42">
        <f t="shared" ref="H18:H46" si="0">IFERROR(F18/G18,"–")</f>
        <v>4.375</v>
      </c>
      <c r="I18" s="23"/>
      <c r="J18" s="47">
        <f t="shared" ref="J18:J46" si="1">IFERROR(I18/F18,"–")</f>
        <v>0</v>
      </c>
    </row>
    <row r="19" spans="1:10" ht="20" customHeight="1">
      <c r="A19" s="51">
        <v>3</v>
      </c>
      <c r="B19" s="21" t="s">
        <v>5</v>
      </c>
      <c r="C19" s="21" t="s">
        <v>88</v>
      </c>
      <c r="D19" s="21" t="s">
        <v>63</v>
      </c>
      <c r="E19" s="22" t="s">
        <v>93</v>
      </c>
      <c r="F19" s="23">
        <v>100</v>
      </c>
      <c r="G19" s="24">
        <v>65</v>
      </c>
      <c r="H19" s="42">
        <f t="shared" si="0"/>
        <v>1.5384615384615385</v>
      </c>
      <c r="I19" s="23"/>
      <c r="J19" s="47">
        <f t="shared" si="1"/>
        <v>0</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1</v>
      </c>
      <c r="E52" s="48">
        <f t="shared" si="3"/>
        <v>250</v>
      </c>
      <c r="F52" s="35">
        <f t="shared" si="4"/>
        <v>250</v>
      </c>
      <c r="G52" s="36">
        <f t="shared" si="5"/>
        <v>100</v>
      </c>
      <c r="H52" s="37">
        <f t="shared" si="6"/>
        <v>100</v>
      </c>
      <c r="I52" s="49">
        <f t="shared" si="7"/>
        <v>0</v>
      </c>
      <c r="J52" s="47">
        <f t="shared" si="8"/>
        <v>0</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1</v>
      </c>
      <c r="E55" s="48">
        <f t="shared" si="3"/>
        <v>350</v>
      </c>
      <c r="F55" s="35">
        <f t="shared" si="4"/>
        <v>350</v>
      </c>
      <c r="G55" s="36">
        <f t="shared" si="5"/>
        <v>80</v>
      </c>
      <c r="H55" s="37">
        <f t="shared" si="6"/>
        <v>80</v>
      </c>
      <c r="I55" s="49">
        <f t="shared" si="7"/>
        <v>0</v>
      </c>
      <c r="J55" s="47">
        <f t="shared" si="8"/>
        <v>0</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100</v>
      </c>
      <c r="F63" s="35">
        <f t="shared" si="4"/>
        <v>100</v>
      </c>
      <c r="G63" s="36">
        <f t="shared" si="5"/>
        <v>65</v>
      </c>
      <c r="H63" s="37">
        <f t="shared" si="6"/>
        <v>65</v>
      </c>
      <c r="I63" s="49">
        <f t="shared" si="7"/>
        <v>0</v>
      </c>
      <c r="J63" s="47">
        <f t="shared" si="8"/>
        <v>0</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8" priority="1" operator="greaterThan">
      <formula>SUM(C7)</formula>
    </cfRule>
    <cfRule type="cellIs" dxfId="17" priority="2" operator="lessThanOrEqual">
      <formula>SUM(C7)</formula>
    </cfRule>
  </conditionalFormatting>
  <conditionalFormatting sqref="C9">
    <cfRule type="cellIs" dxfId="16" priority="3" operator="lessThan">
      <formula>0</formula>
    </cfRule>
    <cfRule type="cellIs" dxfId="1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7B04A25-F790-4BD1-91BE-473EAFFEB032}">
          <x14:formula1>
            <xm:f>'Dropdown Keys - Do Not Delete -'!$B$3:$B$20</xm:f>
          </x14:formula1>
          <xm:sqref>B17:B46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2339-66EE-48A8-98D8-9F85625EDC13}">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86</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20000</v>
      </c>
      <c r="E7" s="30"/>
    </row>
    <row r="8" spans="1:261" ht="26" customHeight="1">
      <c r="B8" s="17" t="s">
        <v>40</v>
      </c>
      <c r="C8" s="19">
        <f>SUM(F17:F46)</f>
        <v>11200</v>
      </c>
      <c r="E8" s="30"/>
    </row>
    <row r="9" spans="1:261" ht="26" customHeight="1">
      <c r="B9" s="17" t="s">
        <v>41</v>
      </c>
      <c r="C9" s="19">
        <f>C7-C8</f>
        <v>8800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8</v>
      </c>
      <c r="C17" s="38" t="s">
        <v>88</v>
      </c>
      <c r="D17" s="38" t="s">
        <v>89</v>
      </c>
      <c r="E17" s="39" t="s">
        <v>90</v>
      </c>
      <c r="F17" s="40">
        <v>250</v>
      </c>
      <c r="G17" s="41">
        <v>100</v>
      </c>
      <c r="H17" s="42">
        <f>IFERROR(F17/G17,"–")</f>
        <v>2.5</v>
      </c>
      <c r="I17" s="40">
        <v>65</v>
      </c>
      <c r="J17" s="47">
        <f>IFERROR(I17/F17,"–")</f>
        <v>0.26</v>
      </c>
    </row>
    <row r="18" spans="1:10" ht="20" customHeight="1">
      <c r="A18" s="51">
        <v>2</v>
      </c>
      <c r="B18" s="21" t="s">
        <v>28</v>
      </c>
      <c r="C18" s="21" t="s">
        <v>88</v>
      </c>
      <c r="D18" s="21" t="s">
        <v>91</v>
      </c>
      <c r="E18" s="22" t="s">
        <v>92</v>
      </c>
      <c r="F18" s="23">
        <v>350</v>
      </c>
      <c r="G18" s="24">
        <v>80</v>
      </c>
      <c r="H18" s="42">
        <f t="shared" ref="H18:H46" si="0">IFERROR(F18/G18,"–")</f>
        <v>4.375</v>
      </c>
      <c r="I18" s="23">
        <v>45</v>
      </c>
      <c r="J18" s="47">
        <f t="shared" ref="J18:J46" si="1">IFERROR(I18/F18,"–")</f>
        <v>0.12857142857142856</v>
      </c>
    </row>
    <row r="19" spans="1:10" ht="20" customHeight="1">
      <c r="A19" s="51">
        <v>3</v>
      </c>
      <c r="B19" s="21" t="s">
        <v>5</v>
      </c>
      <c r="C19" s="21" t="s">
        <v>88</v>
      </c>
      <c r="D19" s="21" t="s">
        <v>63</v>
      </c>
      <c r="E19" s="22" t="s">
        <v>93</v>
      </c>
      <c r="F19" s="23">
        <v>100</v>
      </c>
      <c r="G19" s="24">
        <v>65</v>
      </c>
      <c r="H19" s="42">
        <f t="shared" si="0"/>
        <v>1.5384615384615385</v>
      </c>
      <c r="I19" s="23">
        <v>34</v>
      </c>
      <c r="J19" s="47">
        <f t="shared" si="1"/>
        <v>0.34</v>
      </c>
    </row>
    <row r="20" spans="1:10" ht="20" customHeight="1">
      <c r="A20" s="51">
        <v>4</v>
      </c>
      <c r="B20" s="21" t="s">
        <v>31</v>
      </c>
      <c r="C20" s="21" t="s">
        <v>88</v>
      </c>
      <c r="D20" s="21" t="s">
        <v>60</v>
      </c>
      <c r="E20" s="22" t="s">
        <v>103</v>
      </c>
      <c r="F20" s="23">
        <v>4000</v>
      </c>
      <c r="G20" s="24">
        <v>400</v>
      </c>
      <c r="H20" s="42">
        <f t="shared" si="0"/>
        <v>10</v>
      </c>
      <c r="I20" s="23">
        <v>150</v>
      </c>
      <c r="J20" s="47">
        <f t="shared" si="1"/>
        <v>3.7499999999999999E-2</v>
      </c>
    </row>
    <row r="21" spans="1:10" ht="20" customHeight="1">
      <c r="A21" s="51">
        <v>5</v>
      </c>
      <c r="B21" s="21" t="s">
        <v>43</v>
      </c>
      <c r="C21" s="21" t="s">
        <v>88</v>
      </c>
      <c r="D21" s="21" t="s">
        <v>15</v>
      </c>
      <c r="E21" s="22" t="s">
        <v>104</v>
      </c>
      <c r="F21" s="23">
        <v>6500</v>
      </c>
      <c r="G21" s="24">
        <v>450</v>
      </c>
      <c r="H21" s="42">
        <f t="shared" si="0"/>
        <v>14.444444444444445</v>
      </c>
      <c r="I21" s="23">
        <v>300</v>
      </c>
      <c r="J21" s="47">
        <f t="shared" si="1"/>
        <v>4.6153846153846156E-2</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1</v>
      </c>
      <c r="E52" s="48">
        <f t="shared" si="3"/>
        <v>250</v>
      </c>
      <c r="F52" s="35">
        <f t="shared" si="4"/>
        <v>250</v>
      </c>
      <c r="G52" s="36">
        <f t="shared" si="5"/>
        <v>100</v>
      </c>
      <c r="H52" s="37">
        <f t="shared" si="6"/>
        <v>100</v>
      </c>
      <c r="I52" s="49">
        <f t="shared" si="7"/>
        <v>65</v>
      </c>
      <c r="J52" s="47">
        <f t="shared" si="8"/>
        <v>0.26</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1</v>
      </c>
      <c r="E55" s="48">
        <f t="shared" si="3"/>
        <v>350</v>
      </c>
      <c r="F55" s="35">
        <f t="shared" si="4"/>
        <v>350</v>
      </c>
      <c r="G55" s="36">
        <f t="shared" si="5"/>
        <v>80</v>
      </c>
      <c r="H55" s="37">
        <f t="shared" si="6"/>
        <v>80</v>
      </c>
      <c r="I55" s="49">
        <f t="shared" si="7"/>
        <v>45</v>
      </c>
      <c r="J55" s="47">
        <f t="shared" si="8"/>
        <v>0.12857142857142856</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1</v>
      </c>
      <c r="E58" s="48">
        <f t="shared" si="3"/>
        <v>4000</v>
      </c>
      <c r="F58" s="35">
        <f t="shared" si="4"/>
        <v>4000</v>
      </c>
      <c r="G58" s="36">
        <f t="shared" si="5"/>
        <v>400</v>
      </c>
      <c r="H58" s="37">
        <f t="shared" si="6"/>
        <v>400</v>
      </c>
      <c r="I58" s="49">
        <f t="shared" si="7"/>
        <v>150</v>
      </c>
      <c r="J58" s="47">
        <f t="shared" si="8"/>
        <v>3.7499999999999999E-2</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100</v>
      </c>
      <c r="F63" s="35">
        <f t="shared" si="4"/>
        <v>100</v>
      </c>
      <c r="G63" s="36">
        <f t="shared" si="5"/>
        <v>65</v>
      </c>
      <c r="H63" s="37">
        <f t="shared" si="6"/>
        <v>65</v>
      </c>
      <c r="I63" s="49">
        <f t="shared" si="7"/>
        <v>34</v>
      </c>
      <c r="J63" s="47">
        <f t="shared" si="8"/>
        <v>0.34</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1</v>
      </c>
      <c r="E66" s="48">
        <f t="shared" si="3"/>
        <v>6500</v>
      </c>
      <c r="F66" s="35">
        <f t="shared" si="4"/>
        <v>6500</v>
      </c>
      <c r="G66" s="36">
        <f t="shared" si="5"/>
        <v>450</v>
      </c>
      <c r="H66" s="37">
        <f t="shared" si="6"/>
        <v>450</v>
      </c>
      <c r="I66" s="49">
        <f t="shared" si="7"/>
        <v>300</v>
      </c>
      <c r="J66" s="47">
        <f t="shared" si="8"/>
        <v>4.6153846153846156E-2</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4" priority="1" operator="greaterThan">
      <formula>SUM(C7)</formula>
    </cfRule>
    <cfRule type="cellIs" dxfId="13" priority="2" operator="lessThanOrEqual">
      <formula>SUM(C7)</formula>
    </cfRule>
  </conditionalFormatting>
  <conditionalFormatting sqref="C9">
    <cfRule type="cellIs" dxfId="12" priority="3" operator="lessThan">
      <formula>0</formula>
    </cfRule>
    <cfRule type="cellIs" dxfId="1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65405DF1-C269-4E93-BC28-8093F549EEFE}">
          <x14:formula1>
            <xm:f>'Dropdown Keys - Do Not Delete -'!$B$3:$B$20</xm:f>
          </x14:formula1>
          <xm:sqref>B17:B46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F81-426B-4F36-925B-C58F70E9794F}">
  <sheetPr>
    <tabColor theme="2" tint="-9.9978637043366805E-2"/>
    <outlinePr summaryBelow="0" summaryRight="0"/>
    <pageSetUpPr fitToPage="1"/>
  </sheetPr>
  <dimension ref="A1:JA67"/>
  <sheetViews>
    <sheetView showGridLines="0" topLeftCell="A2"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87</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12000</v>
      </c>
      <c r="E7" s="30"/>
    </row>
    <row r="8" spans="1:261" ht="26" customHeight="1">
      <c r="B8" s="17" t="s">
        <v>40</v>
      </c>
      <c r="C8" s="19">
        <f>SUM(F17:F46)</f>
        <v>700</v>
      </c>
      <c r="E8" s="30"/>
    </row>
    <row r="9" spans="1:261" ht="26" customHeight="1">
      <c r="B9" s="17" t="s">
        <v>41</v>
      </c>
      <c r="C9" s="19">
        <f>C7-C8</f>
        <v>11300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8</v>
      </c>
      <c r="C17" s="38" t="s">
        <v>88</v>
      </c>
      <c r="D17" s="38" t="s">
        <v>89</v>
      </c>
      <c r="E17" s="39" t="s">
        <v>90</v>
      </c>
      <c r="F17" s="40">
        <v>250</v>
      </c>
      <c r="G17" s="41">
        <v>100</v>
      </c>
      <c r="H17" s="42">
        <f>IFERROR(F17/G17,"–")</f>
        <v>2.5</v>
      </c>
      <c r="I17" s="40">
        <v>500</v>
      </c>
      <c r="J17" s="47">
        <f>IFERROR(I17/F17,"–")</f>
        <v>2</v>
      </c>
    </row>
    <row r="18" spans="1:10" ht="20" customHeight="1">
      <c r="A18" s="51">
        <v>2</v>
      </c>
      <c r="B18" s="21" t="s">
        <v>28</v>
      </c>
      <c r="C18" s="21" t="s">
        <v>88</v>
      </c>
      <c r="D18" s="21" t="s">
        <v>91</v>
      </c>
      <c r="E18" s="22" t="s">
        <v>92</v>
      </c>
      <c r="F18" s="23">
        <v>350</v>
      </c>
      <c r="G18" s="24">
        <v>80</v>
      </c>
      <c r="H18" s="42">
        <f t="shared" ref="H18:H46" si="0">IFERROR(F18/G18,"–")</f>
        <v>4.375</v>
      </c>
      <c r="I18" s="23">
        <v>432</v>
      </c>
      <c r="J18" s="47">
        <f t="shared" ref="J18:J46" si="1">IFERROR(I18/F18,"–")</f>
        <v>1.2342857142857142</v>
      </c>
    </row>
    <row r="19" spans="1:10" ht="20" customHeight="1">
      <c r="A19" s="51">
        <v>3</v>
      </c>
      <c r="B19" s="21" t="s">
        <v>5</v>
      </c>
      <c r="C19" s="21" t="s">
        <v>88</v>
      </c>
      <c r="D19" s="21" t="s">
        <v>63</v>
      </c>
      <c r="E19" s="22" t="s">
        <v>93</v>
      </c>
      <c r="F19" s="23">
        <v>100</v>
      </c>
      <c r="G19" s="24">
        <v>65</v>
      </c>
      <c r="H19" s="42">
        <f t="shared" si="0"/>
        <v>1.5384615384615385</v>
      </c>
      <c r="I19" s="23">
        <v>123</v>
      </c>
      <c r="J19" s="47">
        <f t="shared" si="1"/>
        <v>1.23</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1</v>
      </c>
      <c r="E52" s="48">
        <f t="shared" si="3"/>
        <v>250</v>
      </c>
      <c r="F52" s="35">
        <f t="shared" si="4"/>
        <v>250</v>
      </c>
      <c r="G52" s="36">
        <f t="shared" si="5"/>
        <v>100</v>
      </c>
      <c r="H52" s="37">
        <f t="shared" si="6"/>
        <v>100</v>
      </c>
      <c r="I52" s="49">
        <f t="shared" si="7"/>
        <v>500</v>
      </c>
      <c r="J52" s="47">
        <f t="shared" si="8"/>
        <v>2</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1</v>
      </c>
      <c r="E55" s="48">
        <f t="shared" si="3"/>
        <v>350</v>
      </c>
      <c r="F55" s="35">
        <f t="shared" si="4"/>
        <v>350</v>
      </c>
      <c r="G55" s="36">
        <f t="shared" si="5"/>
        <v>80</v>
      </c>
      <c r="H55" s="37">
        <f t="shared" si="6"/>
        <v>80</v>
      </c>
      <c r="I55" s="49">
        <f t="shared" si="7"/>
        <v>432</v>
      </c>
      <c r="J55" s="47">
        <f t="shared" si="8"/>
        <v>1.2342857142857142</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100</v>
      </c>
      <c r="F63" s="35">
        <f t="shared" si="4"/>
        <v>100</v>
      </c>
      <c r="G63" s="36">
        <f t="shared" si="5"/>
        <v>65</v>
      </c>
      <c r="H63" s="37">
        <f t="shared" si="6"/>
        <v>65</v>
      </c>
      <c r="I63" s="49">
        <f t="shared" si="7"/>
        <v>123</v>
      </c>
      <c r="J63" s="47">
        <f t="shared" si="8"/>
        <v>1.23</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0" priority="1" operator="greaterThan">
      <formula>SUM(C7)</formula>
    </cfRule>
    <cfRule type="cellIs" dxfId="9" priority="2" operator="lessThanOrEqual">
      <formula>SUM(C7)</formula>
    </cfRule>
  </conditionalFormatting>
  <conditionalFormatting sqref="C9">
    <cfRule type="cellIs" dxfId="8" priority="3" operator="lessThan">
      <formula>0</formula>
    </cfRule>
    <cfRule type="cellIs" dxfId="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0ADB69F-2236-4573-A276-26833452C203}">
          <x14:formula1>
            <xm:f>'Dropdown Keys - Do Not Delete -'!$B$3:$B$20</xm:f>
          </x14:formula1>
          <xm:sqref>B17:B46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C61"/>
  <sheetViews>
    <sheetView showGridLines="0" workbookViewId="0">
      <selection activeCell="B20" sqref="B20"/>
    </sheetView>
  </sheetViews>
  <sheetFormatPr baseColWidth="10" defaultColWidth="11" defaultRowHeight="16"/>
  <cols>
    <col min="1" max="1" width="3.33203125" style="5" customWidth="1"/>
    <col min="2" max="2" width="27.83203125" customWidth="1"/>
    <col min="3" max="3" width="3.33203125" style="5" customWidth="1"/>
  </cols>
  <sheetData>
    <row r="1" spans="1:29" s="5" customFormat="1" ht="42" customHeight="1" thickBot="1">
      <c r="B1" s="10" t="s">
        <v>2</v>
      </c>
      <c r="C1" s="7"/>
      <c r="D1" s="7"/>
      <c r="E1" s="7"/>
      <c r="F1" s="7"/>
      <c r="G1" s="7"/>
      <c r="O1" s="4"/>
      <c r="P1" s="4"/>
      <c r="Q1" s="4"/>
      <c r="R1" s="4"/>
      <c r="S1" s="4"/>
      <c r="T1" s="4"/>
      <c r="U1" s="4"/>
      <c r="V1" s="4"/>
      <c r="W1" s="4"/>
      <c r="X1" s="4"/>
      <c r="Y1" s="4"/>
      <c r="Z1" s="4"/>
      <c r="AA1" s="4"/>
      <c r="AB1" s="4"/>
      <c r="AC1" s="4"/>
    </row>
    <row r="2" spans="1:29" ht="25" customHeight="1" thickTop="1">
      <c r="A2" s="4"/>
      <c r="B2" s="15" t="s">
        <v>37</v>
      </c>
      <c r="C2" s="4"/>
    </row>
    <row r="3" spans="1:29" ht="20" customHeight="1">
      <c r="A3" s="4"/>
      <c r="B3" s="16" t="s">
        <v>9</v>
      </c>
      <c r="C3" s="4"/>
    </row>
    <row r="4" spans="1:29" ht="20" customHeight="1">
      <c r="A4" s="4"/>
      <c r="B4" s="16" t="s">
        <v>26</v>
      </c>
      <c r="C4" s="4"/>
    </row>
    <row r="5" spans="1:29" ht="20" customHeight="1">
      <c r="A5" s="4"/>
      <c r="B5" s="16" t="s">
        <v>8</v>
      </c>
      <c r="C5" s="4"/>
    </row>
    <row r="6" spans="1:29" ht="20" customHeight="1">
      <c r="A6" s="4"/>
      <c r="B6" s="16" t="s">
        <v>27</v>
      </c>
      <c r="C6" s="4"/>
    </row>
    <row r="7" spans="1:29" ht="20" customHeight="1">
      <c r="A7" s="4"/>
      <c r="B7" s="16" t="s">
        <v>7</v>
      </c>
      <c r="C7" s="4"/>
    </row>
    <row r="8" spans="1:29" ht="20" customHeight="1">
      <c r="A8" s="4"/>
      <c r="B8" s="16" t="s">
        <v>28</v>
      </c>
      <c r="C8" s="4"/>
    </row>
    <row r="9" spans="1:29" ht="20" customHeight="1">
      <c r="A9" s="4"/>
      <c r="B9" s="16" t="s">
        <v>30</v>
      </c>
      <c r="C9" s="4"/>
    </row>
    <row r="10" spans="1:29" ht="20" customHeight="1">
      <c r="A10" s="4"/>
      <c r="B10" s="16" t="s">
        <v>29</v>
      </c>
      <c r="C10" s="4"/>
    </row>
    <row r="11" spans="1:29" ht="20" customHeight="1">
      <c r="A11" s="4"/>
      <c r="B11" s="16" t="s">
        <v>31</v>
      </c>
      <c r="C11" s="4"/>
    </row>
    <row r="12" spans="1:29" ht="20" customHeight="1">
      <c r="A12" s="4"/>
      <c r="B12" s="16" t="s">
        <v>36</v>
      </c>
      <c r="C12" s="4"/>
    </row>
    <row r="13" spans="1:29" ht="20" customHeight="1">
      <c r="A13" s="4"/>
      <c r="B13" s="16" t="s">
        <v>32</v>
      </c>
      <c r="C13" s="4"/>
    </row>
    <row r="14" spans="1:29" ht="20" customHeight="1">
      <c r="A14" s="4"/>
      <c r="B14" s="16" t="s">
        <v>33</v>
      </c>
      <c r="C14" s="4"/>
    </row>
    <row r="15" spans="1:29" ht="20" customHeight="1">
      <c r="A15" s="4"/>
      <c r="B15" s="16" t="s">
        <v>34</v>
      </c>
      <c r="C15" s="4"/>
    </row>
    <row r="16" spans="1:29" ht="20" customHeight="1">
      <c r="A16" s="4"/>
      <c r="B16" s="16" t="s">
        <v>5</v>
      </c>
      <c r="C16" s="4"/>
    </row>
    <row r="17" spans="1:3" ht="20" customHeight="1">
      <c r="A17" s="4"/>
      <c r="B17" s="16" t="s">
        <v>35</v>
      </c>
      <c r="C17" s="4"/>
    </row>
    <row r="18" spans="1:3" ht="20" customHeight="1">
      <c r="A18" s="4"/>
      <c r="B18" s="16" t="s">
        <v>4</v>
      </c>
      <c r="C18" s="4"/>
    </row>
    <row r="19" spans="1:3" ht="20" customHeight="1">
      <c r="A19" s="4"/>
      <c r="B19" s="16" t="s">
        <v>43</v>
      </c>
      <c r="C19" s="4"/>
    </row>
    <row r="20" spans="1:3" ht="20" customHeight="1">
      <c r="A20" s="4"/>
      <c r="B20" s="16" t="s">
        <v>6</v>
      </c>
      <c r="C20" s="4"/>
    </row>
    <row r="21" spans="1:3">
      <c r="A21" s="4"/>
      <c r="C21" s="4"/>
    </row>
    <row r="22" spans="1:3">
      <c r="A22" s="4"/>
      <c r="C22" s="4"/>
    </row>
    <row r="23" spans="1:3">
      <c r="A23" s="4"/>
      <c r="C23" s="4"/>
    </row>
    <row r="24" spans="1:3">
      <c r="A24" s="4"/>
      <c r="C24" s="4"/>
    </row>
    <row r="25" spans="1:3">
      <c r="A25" s="4"/>
      <c r="C25" s="4"/>
    </row>
    <row r="26" spans="1:3">
      <c r="A26" s="4"/>
      <c r="C26" s="4"/>
    </row>
    <row r="27" spans="1:3">
      <c r="A27" s="4"/>
      <c r="C27" s="4"/>
    </row>
    <row r="28" spans="1:3">
      <c r="A28" s="4"/>
      <c r="C28" s="4"/>
    </row>
    <row r="29" spans="1:3">
      <c r="A29" s="4"/>
      <c r="C29" s="4"/>
    </row>
    <row r="30" spans="1:3">
      <c r="A30" s="4"/>
      <c r="C30" s="4"/>
    </row>
    <row r="31" spans="1:3">
      <c r="A31" s="4"/>
      <c r="C31" s="4"/>
    </row>
    <row r="32" spans="1:3">
      <c r="A32"/>
      <c r="C32"/>
    </row>
    <row r="33" spans="1:3">
      <c r="A33" s="4"/>
      <c r="C33" s="4"/>
    </row>
    <row r="34" spans="1:3">
      <c r="A34" s="4"/>
      <c r="C34" s="4"/>
    </row>
    <row r="35" spans="1:3">
      <c r="A35" s="4"/>
      <c r="C35" s="4"/>
    </row>
    <row r="36" spans="1:3">
      <c r="A36" s="4"/>
      <c r="C36" s="4"/>
    </row>
    <row r="37" spans="1:3">
      <c r="A37" s="4"/>
      <c r="C37" s="4"/>
    </row>
    <row r="38" spans="1:3">
      <c r="A38" s="4"/>
      <c r="C38" s="4"/>
    </row>
    <row r="39" spans="1:3">
      <c r="A39" s="4"/>
      <c r="C39" s="4"/>
    </row>
    <row r="40" spans="1:3">
      <c r="A40" s="4"/>
      <c r="C40" s="4"/>
    </row>
    <row r="41" spans="1:3">
      <c r="A41" s="4"/>
      <c r="C41" s="4"/>
    </row>
    <row r="42" spans="1:3">
      <c r="A42" s="4"/>
      <c r="C42" s="4"/>
    </row>
    <row r="43" spans="1:3">
      <c r="A43" s="4"/>
      <c r="C43" s="4"/>
    </row>
    <row r="44" spans="1:3">
      <c r="A44" s="4"/>
      <c r="C44" s="4"/>
    </row>
    <row r="45" spans="1:3">
      <c r="A45" s="4"/>
      <c r="C45" s="4"/>
    </row>
    <row r="46" spans="1:3">
      <c r="A46" s="4"/>
      <c r="C46" s="4"/>
    </row>
    <row r="47" spans="1:3">
      <c r="A47" s="4"/>
      <c r="C47" s="4"/>
    </row>
    <row r="48" spans="1:3">
      <c r="A48" s="4"/>
      <c r="C48" s="4"/>
    </row>
    <row r="49" spans="1:3">
      <c r="A49" s="4"/>
      <c r="C49" s="4"/>
    </row>
    <row r="50" spans="1:3">
      <c r="A50" s="4"/>
      <c r="C50" s="4"/>
    </row>
    <row r="51" spans="1:3">
      <c r="A51" s="4"/>
      <c r="C51" s="4"/>
    </row>
    <row r="52" spans="1:3">
      <c r="A52" s="4"/>
      <c r="C52" s="4"/>
    </row>
    <row r="53" spans="1:3">
      <c r="A53" s="4"/>
      <c r="C53" s="4"/>
    </row>
    <row r="54" spans="1:3">
      <c r="A54" s="4"/>
      <c r="C54" s="4"/>
    </row>
    <row r="55" spans="1:3">
      <c r="A55" s="4"/>
      <c r="C55" s="4"/>
    </row>
    <row r="56" spans="1:3">
      <c r="A56" s="4"/>
      <c r="C56" s="4"/>
    </row>
    <row r="57" spans="1:3">
      <c r="A57" s="4"/>
      <c r="C57" s="4"/>
    </row>
    <row r="58" spans="1:3">
      <c r="A58" s="4"/>
      <c r="C58" s="4"/>
    </row>
    <row r="59" spans="1:3">
      <c r="A59" s="4"/>
      <c r="C59" s="4"/>
    </row>
    <row r="60" spans="1:3">
      <c r="A60" s="4"/>
      <c r="C60" s="4"/>
    </row>
    <row r="61" spans="1:3">
      <c r="A61" s="4"/>
      <c r="C61" s="4"/>
    </row>
  </sheetData>
  <conditionalFormatting sqref="B3:B11">
    <cfRule type="containsText" dxfId="6" priority="1" operator="containsText" text="Approved">
      <formula>NOT(ISERROR(SEARCH("Approved",B3)))</formula>
    </cfRule>
    <cfRule type="containsText" dxfId="5" priority="5" operator="containsText" text="Needs Review">
      <formula>NOT(ISERROR(SEARCH("Needs Review",B3)))</formula>
    </cfRule>
    <cfRule type="containsText" dxfId="4" priority="6" operator="containsText" text="Not Started">
      <formula>NOT(ISERROR(SEARCH("Not Started",B3)))</formula>
    </cfRule>
    <cfRule type="containsText" dxfId="3" priority="7" operator="containsText" text="On Hold">
      <formula>NOT(ISERROR(SEARCH("On Hold",B3)))</formula>
    </cfRule>
    <cfRule type="containsText" dxfId="2" priority="8" operator="containsText" text="Overdue">
      <formula>NOT(ISERROR(SEARCH("Overdue",B3)))</formula>
    </cfRule>
    <cfRule type="containsText" dxfId="1" priority="9" operator="containsText" text="Complete">
      <formula>NOT(ISERROR(SEARCH("Complete",B3)))</formula>
    </cfRule>
    <cfRule type="containsText" dxfId="0" priority="10" operator="containsText" text="In Progress">
      <formula>NOT(ISERROR(SEARCH("In Progress",B3)))</formula>
    </cfRule>
  </conditionalFormatting>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11" customHeight="1">
      <c r="B2" s="2" t="s">
        <v>1</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B16D-D51B-3947-82B0-A34377783E5A}">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19</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15000</v>
      </c>
      <c r="E7" s="30"/>
    </row>
    <row r="8" spans="1:261" ht="26" customHeight="1">
      <c r="B8" s="17" t="s">
        <v>40</v>
      </c>
      <c r="C8" s="19">
        <f>SUM(F17:F46)</f>
        <v>700</v>
      </c>
      <c r="E8" s="30"/>
    </row>
    <row r="9" spans="1:261" ht="26" customHeight="1">
      <c r="B9" s="17" t="s">
        <v>41</v>
      </c>
      <c r="C9" s="19">
        <f>C7-C8</f>
        <v>14300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8.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8</v>
      </c>
      <c r="C17" s="38" t="s">
        <v>88</v>
      </c>
      <c r="D17" s="38" t="s">
        <v>89</v>
      </c>
      <c r="E17" s="39" t="s">
        <v>90</v>
      </c>
      <c r="F17" s="40">
        <v>250</v>
      </c>
      <c r="G17" s="41">
        <v>100</v>
      </c>
      <c r="H17" s="42">
        <f>IFERROR(F17/G17,"–")</f>
        <v>2.5</v>
      </c>
      <c r="I17" s="40">
        <v>150</v>
      </c>
      <c r="J17" s="47">
        <f>IFERROR(I17/F17,"–")</f>
        <v>0.6</v>
      </c>
    </row>
    <row r="18" spans="1:10" ht="20" customHeight="1">
      <c r="A18" s="51">
        <v>2</v>
      </c>
      <c r="B18" s="21" t="s">
        <v>28</v>
      </c>
      <c r="C18" s="21" t="s">
        <v>88</v>
      </c>
      <c r="D18" s="21" t="s">
        <v>91</v>
      </c>
      <c r="E18" s="22" t="s">
        <v>92</v>
      </c>
      <c r="F18" s="23">
        <v>350</v>
      </c>
      <c r="G18" s="24">
        <v>80</v>
      </c>
      <c r="H18" s="42">
        <f t="shared" ref="H18:H46" si="0">IFERROR(F18/G18,"–")</f>
        <v>4.375</v>
      </c>
      <c r="I18" s="23">
        <v>100</v>
      </c>
      <c r="J18" s="47">
        <f t="shared" ref="J18:J46" si="1">IFERROR(I18/F18,"–")</f>
        <v>0.2857142857142857</v>
      </c>
    </row>
    <row r="19" spans="1:10" ht="20" customHeight="1">
      <c r="A19" s="51">
        <v>3</v>
      </c>
      <c r="B19" s="21" t="s">
        <v>5</v>
      </c>
      <c r="C19" s="21" t="s">
        <v>88</v>
      </c>
      <c r="D19" s="21" t="s">
        <v>63</v>
      </c>
      <c r="E19" s="22" t="s">
        <v>93</v>
      </c>
      <c r="F19" s="23">
        <v>100</v>
      </c>
      <c r="G19" s="24">
        <v>65</v>
      </c>
      <c r="H19" s="42">
        <f t="shared" si="0"/>
        <v>1.5384615384615385</v>
      </c>
      <c r="I19" s="23">
        <v>35</v>
      </c>
      <c r="J19" s="47">
        <f t="shared" si="1"/>
        <v>0.35</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1</v>
      </c>
      <c r="E52" s="48">
        <f t="shared" si="3"/>
        <v>250</v>
      </c>
      <c r="F52" s="35">
        <f t="shared" si="4"/>
        <v>250</v>
      </c>
      <c r="G52" s="36">
        <f t="shared" si="5"/>
        <v>100</v>
      </c>
      <c r="H52" s="37">
        <f t="shared" si="6"/>
        <v>100</v>
      </c>
      <c r="I52" s="49">
        <f t="shared" si="7"/>
        <v>150</v>
      </c>
      <c r="J52" s="47">
        <f t="shared" si="8"/>
        <v>0.6</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1</v>
      </c>
      <c r="E55" s="48">
        <f t="shared" si="3"/>
        <v>350</v>
      </c>
      <c r="F55" s="35">
        <f t="shared" si="4"/>
        <v>350</v>
      </c>
      <c r="G55" s="36">
        <f t="shared" si="5"/>
        <v>80</v>
      </c>
      <c r="H55" s="37">
        <f t="shared" si="6"/>
        <v>80</v>
      </c>
      <c r="I55" s="49">
        <f t="shared" si="7"/>
        <v>100</v>
      </c>
      <c r="J55" s="47">
        <f t="shared" si="8"/>
        <v>0.2857142857142857</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100</v>
      </c>
      <c r="F63" s="35">
        <f t="shared" si="4"/>
        <v>100</v>
      </c>
      <c r="G63" s="36">
        <f t="shared" si="5"/>
        <v>65</v>
      </c>
      <c r="H63" s="37">
        <f t="shared" si="6"/>
        <v>65</v>
      </c>
      <c r="I63" s="49">
        <f t="shared" si="7"/>
        <v>35</v>
      </c>
      <c r="J63" s="47">
        <f t="shared" si="8"/>
        <v>0.35</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4" priority="1" operator="greaterThan">
      <formula>SUM(C7)</formula>
    </cfRule>
    <cfRule type="cellIs" dxfId="53" priority="2" operator="lessThanOrEqual">
      <formula>SUM(C7)</formula>
    </cfRule>
  </conditionalFormatting>
  <conditionalFormatting sqref="C9">
    <cfRule type="cellIs" dxfId="52" priority="3" operator="lessThan">
      <formula>0</formula>
    </cfRule>
    <cfRule type="cellIs" dxfId="5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8CA8D740-565C-4E43-9D7F-48CF43FBBCA6}">
          <x14:formula1>
            <xm:f>'Dropdown Keys - Do Not Delete -'!$B$3:$B$20</xm:f>
          </x14:formula1>
          <xm:sqref>B17:B46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80C8-2413-40EF-A7E9-CAC01414D7E4}">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77</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10000</v>
      </c>
      <c r="E7" s="30"/>
    </row>
    <row r="8" spans="1:261" ht="26" customHeight="1">
      <c r="B8" s="17" t="s">
        <v>40</v>
      </c>
      <c r="C8" s="19">
        <f>SUM(F17:F46)</f>
        <v>650</v>
      </c>
      <c r="E8" s="30"/>
    </row>
    <row r="9" spans="1:261" ht="26" customHeight="1">
      <c r="B9" s="17" t="s">
        <v>41</v>
      </c>
      <c r="C9" s="19">
        <f>C7-C8</f>
        <v>9350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8</v>
      </c>
      <c r="C17" s="38" t="s">
        <v>88</v>
      </c>
      <c r="D17" s="38" t="s">
        <v>89</v>
      </c>
      <c r="E17" s="39" t="s">
        <v>90</v>
      </c>
      <c r="F17" s="40">
        <v>250</v>
      </c>
      <c r="G17" s="41">
        <v>22</v>
      </c>
      <c r="H17" s="42">
        <f>IFERROR(F17/G17,"–")</f>
        <v>11.363636363636363</v>
      </c>
      <c r="I17" s="40">
        <v>45</v>
      </c>
      <c r="J17" s="47">
        <f>IFERROR(I17/F17,"–")</f>
        <v>0.18</v>
      </c>
    </row>
    <row r="18" spans="1:10" ht="20" customHeight="1">
      <c r="A18" s="51">
        <v>2</v>
      </c>
      <c r="B18" s="21" t="s">
        <v>28</v>
      </c>
      <c r="C18" s="21" t="s">
        <v>88</v>
      </c>
      <c r="D18" s="21" t="s">
        <v>91</v>
      </c>
      <c r="E18" s="22" t="s">
        <v>92</v>
      </c>
      <c r="F18" s="23">
        <v>100</v>
      </c>
      <c r="G18" s="24">
        <v>15</v>
      </c>
      <c r="H18" s="42">
        <f t="shared" ref="H18:H46" si="0">IFERROR(F18/G18,"–")</f>
        <v>6.666666666666667</v>
      </c>
      <c r="I18" s="23">
        <v>25</v>
      </c>
      <c r="J18" s="47">
        <f t="shared" ref="J18:J46" si="1">IFERROR(I18/F18,"–")</f>
        <v>0.25</v>
      </c>
    </row>
    <row r="19" spans="1:10" ht="20" customHeight="1">
      <c r="A19" s="51">
        <v>3</v>
      </c>
      <c r="B19" s="21" t="s">
        <v>5</v>
      </c>
      <c r="C19" s="21" t="s">
        <v>88</v>
      </c>
      <c r="D19" s="21" t="s">
        <v>63</v>
      </c>
      <c r="E19" s="22" t="s">
        <v>93</v>
      </c>
      <c r="F19" s="23">
        <v>300</v>
      </c>
      <c r="G19" s="24">
        <v>1200</v>
      </c>
      <c r="H19" s="42">
        <f t="shared" si="0"/>
        <v>0.25</v>
      </c>
      <c r="I19" s="23">
        <v>350</v>
      </c>
      <c r="J19" s="47">
        <f t="shared" si="1"/>
        <v>1.1666666666666667</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1</v>
      </c>
      <c r="E52" s="48">
        <f t="shared" si="3"/>
        <v>250</v>
      </c>
      <c r="F52" s="35">
        <f t="shared" si="4"/>
        <v>250</v>
      </c>
      <c r="G52" s="36">
        <f t="shared" si="5"/>
        <v>22</v>
      </c>
      <c r="H52" s="37">
        <f t="shared" si="6"/>
        <v>22</v>
      </c>
      <c r="I52" s="49">
        <f t="shared" si="7"/>
        <v>45</v>
      </c>
      <c r="J52" s="47">
        <f t="shared" si="8"/>
        <v>0.18</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1</v>
      </c>
      <c r="E55" s="48">
        <f t="shared" si="3"/>
        <v>100</v>
      </c>
      <c r="F55" s="35">
        <f t="shared" si="4"/>
        <v>100</v>
      </c>
      <c r="G55" s="36">
        <f t="shared" si="5"/>
        <v>15</v>
      </c>
      <c r="H55" s="37">
        <f t="shared" si="6"/>
        <v>15</v>
      </c>
      <c r="I55" s="49">
        <f t="shared" si="7"/>
        <v>25</v>
      </c>
      <c r="J55" s="47">
        <f t="shared" si="8"/>
        <v>0.25</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300</v>
      </c>
      <c r="F63" s="35">
        <f t="shared" si="4"/>
        <v>300</v>
      </c>
      <c r="G63" s="36">
        <f t="shared" si="5"/>
        <v>1200</v>
      </c>
      <c r="H63" s="37">
        <f t="shared" si="6"/>
        <v>1200</v>
      </c>
      <c r="I63" s="49">
        <f t="shared" si="7"/>
        <v>350</v>
      </c>
      <c r="J63" s="47">
        <f t="shared" si="8"/>
        <v>1.1666666666666667</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0" priority="1" operator="greaterThan">
      <formula>SUM(C7)</formula>
    </cfRule>
    <cfRule type="cellIs" dxfId="49" priority="2" operator="lessThanOrEqual">
      <formula>SUM(C7)</formula>
    </cfRule>
  </conditionalFormatting>
  <conditionalFormatting sqref="C9">
    <cfRule type="cellIs" dxfId="48" priority="3" operator="lessThan">
      <formula>0</formula>
    </cfRule>
    <cfRule type="cellIs" dxfId="4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E3CD335D-3ED9-4844-A5EE-930A40CE80B2}">
          <x14:formula1>
            <xm:f>'Dropdown Keys - Do Not Delete -'!$B$3:$B$20</xm:f>
          </x14:formula1>
          <xm:sqref>B17:B46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17B8-63BC-4E12-9DCB-0D276A0DD349}">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78</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12000</v>
      </c>
      <c r="E7" s="30"/>
    </row>
    <row r="8" spans="1:261" ht="26" customHeight="1">
      <c r="B8" s="17" t="s">
        <v>40</v>
      </c>
      <c r="C8" s="19">
        <f>SUM(F17:F46)</f>
        <v>400</v>
      </c>
      <c r="E8" s="30"/>
    </row>
    <row r="9" spans="1:261" ht="26" customHeight="1">
      <c r="B9" s="17" t="s">
        <v>41</v>
      </c>
      <c r="C9" s="19">
        <f>C7-C8</f>
        <v>11600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27</v>
      </c>
      <c r="C17" s="38" t="s">
        <v>88</v>
      </c>
      <c r="D17" s="38" t="s">
        <v>94</v>
      </c>
      <c r="E17" s="39" t="s">
        <v>95</v>
      </c>
      <c r="F17" s="40">
        <v>50</v>
      </c>
      <c r="G17" s="41">
        <v>20</v>
      </c>
      <c r="H17" s="42">
        <f>IFERROR(F17/G17,"–")</f>
        <v>2.5</v>
      </c>
      <c r="I17" s="40">
        <v>45</v>
      </c>
      <c r="J17" s="47">
        <f>IFERROR(I17/F17,"–")</f>
        <v>0.9</v>
      </c>
    </row>
    <row r="18" spans="1:10" ht="20" customHeight="1">
      <c r="A18" s="51">
        <v>2</v>
      </c>
      <c r="B18" s="21" t="s">
        <v>36</v>
      </c>
      <c r="C18" s="21" t="s">
        <v>88</v>
      </c>
      <c r="D18" s="21" t="s">
        <v>96</v>
      </c>
      <c r="E18" s="22" t="s">
        <v>97</v>
      </c>
      <c r="F18" s="23">
        <v>350</v>
      </c>
      <c r="G18" s="24">
        <v>50</v>
      </c>
      <c r="H18" s="42">
        <f t="shared" ref="H18:H46" si="0">IFERROR(F18/G18,"–")</f>
        <v>7</v>
      </c>
      <c r="I18" s="23">
        <v>45</v>
      </c>
      <c r="J18" s="47">
        <f t="shared" ref="J18:J46" si="1">IFERROR(I18/F18,"–")</f>
        <v>0.12857142857142856</v>
      </c>
    </row>
    <row r="19" spans="1:10" ht="20" customHeight="1">
      <c r="A19" s="51">
        <v>3</v>
      </c>
      <c r="B19" s="21" t="s">
        <v>5</v>
      </c>
      <c r="C19" s="21" t="s">
        <v>88</v>
      </c>
      <c r="D19" s="21" t="s">
        <v>63</v>
      </c>
      <c r="E19" s="22" t="s">
        <v>93</v>
      </c>
      <c r="F19" s="23"/>
      <c r="G19" s="24"/>
      <c r="H19" s="42" t="str">
        <f t="shared" si="0"/>
        <v>–</v>
      </c>
      <c r="I19" s="23"/>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1</v>
      </c>
      <c r="E53" s="48">
        <f t="shared" si="3"/>
        <v>50</v>
      </c>
      <c r="F53" s="35">
        <f t="shared" si="4"/>
        <v>50</v>
      </c>
      <c r="G53" s="36">
        <f t="shared" si="5"/>
        <v>20</v>
      </c>
      <c r="H53" s="37">
        <f t="shared" si="6"/>
        <v>20</v>
      </c>
      <c r="I53" s="49">
        <f t="shared" si="7"/>
        <v>45</v>
      </c>
      <c r="J53" s="47">
        <f t="shared" si="8"/>
        <v>0.9</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1</v>
      </c>
      <c r="E59" s="48">
        <f t="shared" si="3"/>
        <v>350</v>
      </c>
      <c r="F59" s="35">
        <f t="shared" si="4"/>
        <v>350</v>
      </c>
      <c r="G59" s="36">
        <f t="shared" si="5"/>
        <v>50</v>
      </c>
      <c r="H59" s="37">
        <f t="shared" si="6"/>
        <v>50</v>
      </c>
      <c r="I59" s="49">
        <f t="shared" si="7"/>
        <v>45</v>
      </c>
      <c r="J59" s="47">
        <f t="shared" si="8"/>
        <v>0.12857142857142856</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0</v>
      </c>
      <c r="F63" s="35">
        <f t="shared" si="4"/>
        <v>0</v>
      </c>
      <c r="G63" s="36">
        <f t="shared" si="5"/>
        <v>0</v>
      </c>
      <c r="H63" s="37">
        <f t="shared" si="6"/>
        <v>0</v>
      </c>
      <c r="I63" s="49">
        <f t="shared" si="7"/>
        <v>0</v>
      </c>
      <c r="J63" s="47" t="str">
        <f t="shared" si="8"/>
        <v>–</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6" priority="1" operator="greaterThan">
      <formula>SUM(C7)</formula>
    </cfRule>
    <cfRule type="cellIs" dxfId="45" priority="2" operator="lessThanOrEqual">
      <formula>SUM(C7)</formula>
    </cfRule>
  </conditionalFormatting>
  <conditionalFormatting sqref="C9">
    <cfRule type="cellIs" dxfId="44" priority="3" operator="lessThan">
      <formula>0</formula>
    </cfRule>
    <cfRule type="cellIs" dxfId="4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F7B12C9-43A2-4937-8141-611E32DA699A}">
          <x14:formula1>
            <xm:f>'Dropdown Keys - Do Not Delete -'!$B$3:$B$20</xm:f>
          </x14:formula1>
          <xm:sqref>B17:B46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B698-9701-42B8-A8E7-6AAC1276FB2D}">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79</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12000</v>
      </c>
      <c r="E7" s="30"/>
    </row>
    <row r="8" spans="1:261" ht="26" customHeight="1">
      <c r="B8" s="17" t="s">
        <v>40</v>
      </c>
      <c r="C8" s="19">
        <f>SUM(F17:F46)</f>
        <v>850</v>
      </c>
      <c r="E8" s="30"/>
    </row>
    <row r="9" spans="1:261" ht="26" customHeight="1">
      <c r="B9" s="17" t="s">
        <v>41</v>
      </c>
      <c r="C9" s="19">
        <f>C7-C8</f>
        <v>11150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8</v>
      </c>
      <c r="C17" s="38" t="s">
        <v>88</v>
      </c>
      <c r="D17" s="38" t="s">
        <v>89</v>
      </c>
      <c r="E17" s="39" t="s">
        <v>90</v>
      </c>
      <c r="F17" s="40">
        <v>500</v>
      </c>
      <c r="G17" s="41">
        <v>250</v>
      </c>
      <c r="H17" s="42">
        <f>IFERROR(F17/G17,"–")</f>
        <v>2</v>
      </c>
      <c r="I17" s="40">
        <v>150</v>
      </c>
      <c r="J17" s="47">
        <f>IFERROR(I17/F17,"–")</f>
        <v>0.3</v>
      </c>
    </row>
    <row r="18" spans="1:10" ht="20" customHeight="1">
      <c r="A18" s="51">
        <v>2</v>
      </c>
      <c r="B18" s="21" t="s">
        <v>28</v>
      </c>
      <c r="C18" s="21" t="s">
        <v>88</v>
      </c>
      <c r="D18" s="21" t="s">
        <v>91</v>
      </c>
      <c r="E18" s="22" t="s">
        <v>92</v>
      </c>
      <c r="F18" s="23">
        <v>250</v>
      </c>
      <c r="G18" s="24">
        <v>74</v>
      </c>
      <c r="H18" s="42">
        <f t="shared" ref="H18:H46" si="0">IFERROR(F18/G18,"–")</f>
        <v>3.3783783783783785</v>
      </c>
      <c r="I18" s="23">
        <v>65</v>
      </c>
      <c r="J18" s="47">
        <f t="shared" ref="J18:J46" si="1">IFERROR(I18/F18,"–")</f>
        <v>0.26</v>
      </c>
    </row>
    <row r="19" spans="1:10" ht="20" customHeight="1">
      <c r="A19" s="51">
        <v>3</v>
      </c>
      <c r="B19" s="21" t="s">
        <v>5</v>
      </c>
      <c r="C19" s="21" t="s">
        <v>88</v>
      </c>
      <c r="D19" s="21" t="s">
        <v>63</v>
      </c>
      <c r="E19" s="22" t="s">
        <v>93</v>
      </c>
      <c r="F19" s="23">
        <v>100</v>
      </c>
      <c r="G19" s="24">
        <v>22</v>
      </c>
      <c r="H19" s="42">
        <f t="shared" si="0"/>
        <v>4.5454545454545459</v>
      </c>
      <c r="I19" s="23">
        <v>22</v>
      </c>
      <c r="J19" s="47">
        <f t="shared" si="1"/>
        <v>0.22</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1</v>
      </c>
      <c r="E52" s="48">
        <f t="shared" si="3"/>
        <v>500</v>
      </c>
      <c r="F52" s="35">
        <f t="shared" si="4"/>
        <v>500</v>
      </c>
      <c r="G52" s="36">
        <f t="shared" si="5"/>
        <v>250</v>
      </c>
      <c r="H52" s="37">
        <f t="shared" si="6"/>
        <v>250</v>
      </c>
      <c r="I52" s="49">
        <f t="shared" si="7"/>
        <v>150</v>
      </c>
      <c r="J52" s="47">
        <f t="shared" si="8"/>
        <v>0.3</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1</v>
      </c>
      <c r="E55" s="48">
        <f t="shared" si="3"/>
        <v>250</v>
      </c>
      <c r="F55" s="35">
        <f t="shared" si="4"/>
        <v>250</v>
      </c>
      <c r="G55" s="36">
        <f t="shared" si="5"/>
        <v>74</v>
      </c>
      <c r="H55" s="37">
        <f t="shared" si="6"/>
        <v>74</v>
      </c>
      <c r="I55" s="49">
        <f t="shared" si="7"/>
        <v>65</v>
      </c>
      <c r="J55" s="47">
        <f t="shared" si="8"/>
        <v>0.26</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100</v>
      </c>
      <c r="F63" s="35">
        <f t="shared" si="4"/>
        <v>100</v>
      </c>
      <c r="G63" s="36">
        <f t="shared" si="5"/>
        <v>22</v>
      </c>
      <c r="H63" s="37">
        <f t="shared" si="6"/>
        <v>22</v>
      </c>
      <c r="I63" s="49">
        <f t="shared" si="7"/>
        <v>22</v>
      </c>
      <c r="J63" s="47">
        <f t="shared" si="8"/>
        <v>0.22</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2" priority="1" operator="greaterThan">
      <formula>SUM(C7)</formula>
    </cfRule>
    <cfRule type="cellIs" dxfId="41" priority="2" operator="lessThanOrEqual">
      <formula>SUM(C7)</formula>
    </cfRule>
  </conditionalFormatting>
  <conditionalFormatting sqref="C9">
    <cfRule type="cellIs" dxfId="40" priority="3" operator="lessThan">
      <formula>0</formula>
    </cfRule>
    <cfRule type="cellIs" dxfId="3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0267D10F-A8B2-4F76-8B5F-0405835EEE89}">
          <x14:formula1>
            <xm:f>'Dropdown Keys - Do Not Delete -'!$B$3:$B$20</xm:f>
          </x14:formula1>
          <xm:sqref>B17:B46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9762-AAD7-48A5-8B38-E70507710FD7}">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80</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1000</v>
      </c>
      <c r="E7" s="30"/>
    </row>
    <row r="8" spans="1:261" ht="26" customHeight="1">
      <c r="B8" s="17" t="s">
        <v>40</v>
      </c>
      <c r="C8" s="19">
        <f>SUM(F17:F46)</f>
        <v>1705</v>
      </c>
      <c r="E8" s="30"/>
    </row>
    <row r="9" spans="1:261" ht="26" customHeight="1">
      <c r="B9" s="17" t="s">
        <v>41</v>
      </c>
      <c r="C9" s="19">
        <f>C7-C8</f>
        <v>-705</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31</v>
      </c>
      <c r="C17" s="38" t="s">
        <v>88</v>
      </c>
      <c r="D17" s="38" t="s">
        <v>60</v>
      </c>
      <c r="E17" s="39" t="s">
        <v>98</v>
      </c>
      <c r="F17" s="40">
        <v>1500</v>
      </c>
      <c r="G17" s="41">
        <v>500</v>
      </c>
      <c r="H17" s="42">
        <f>IFERROR(F17/G17,"–")</f>
        <v>3</v>
      </c>
      <c r="I17" s="40">
        <v>334</v>
      </c>
      <c r="J17" s="47">
        <f>IFERROR(I17/F17,"–")</f>
        <v>0.22266666666666668</v>
      </c>
    </row>
    <row r="18" spans="1:10" ht="20" customHeight="1">
      <c r="A18" s="51">
        <v>2</v>
      </c>
      <c r="B18" s="21" t="s">
        <v>28</v>
      </c>
      <c r="C18" s="21" t="s">
        <v>88</v>
      </c>
      <c r="D18" s="21" t="s">
        <v>91</v>
      </c>
      <c r="E18" s="22" t="s">
        <v>92</v>
      </c>
      <c r="F18" s="23">
        <v>125</v>
      </c>
      <c r="G18" s="24">
        <v>25</v>
      </c>
      <c r="H18" s="42">
        <f t="shared" ref="H18:H46" si="0">IFERROR(F18/G18,"–")</f>
        <v>5</v>
      </c>
      <c r="I18" s="23">
        <v>30</v>
      </c>
      <c r="J18" s="47">
        <f t="shared" ref="J18:J46" si="1">IFERROR(I18/F18,"–")</f>
        <v>0.24</v>
      </c>
    </row>
    <row r="19" spans="1:10" ht="20" customHeight="1">
      <c r="A19" s="51">
        <v>3</v>
      </c>
      <c r="B19" s="21" t="s">
        <v>5</v>
      </c>
      <c r="C19" s="21" t="s">
        <v>88</v>
      </c>
      <c r="D19" s="21" t="s">
        <v>63</v>
      </c>
      <c r="E19" s="22" t="s">
        <v>93</v>
      </c>
      <c r="F19" s="23">
        <v>80</v>
      </c>
      <c r="G19" s="24">
        <v>155</v>
      </c>
      <c r="H19" s="42">
        <f t="shared" si="0"/>
        <v>0.5161290322580645</v>
      </c>
      <c r="I19" s="23">
        <v>23</v>
      </c>
      <c r="J19" s="47">
        <f t="shared" si="1"/>
        <v>0.28749999999999998</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1</v>
      </c>
      <c r="E55" s="48">
        <f t="shared" si="3"/>
        <v>125</v>
      </c>
      <c r="F55" s="35">
        <f t="shared" si="4"/>
        <v>125</v>
      </c>
      <c r="G55" s="36">
        <f t="shared" si="5"/>
        <v>25</v>
      </c>
      <c r="H55" s="37">
        <f t="shared" si="6"/>
        <v>25</v>
      </c>
      <c r="I55" s="49">
        <f t="shared" si="7"/>
        <v>30</v>
      </c>
      <c r="J55" s="47">
        <f t="shared" si="8"/>
        <v>0.24</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1</v>
      </c>
      <c r="E58" s="48">
        <f t="shared" si="3"/>
        <v>1500</v>
      </c>
      <c r="F58" s="35">
        <f t="shared" si="4"/>
        <v>1500</v>
      </c>
      <c r="G58" s="36">
        <f t="shared" si="5"/>
        <v>500</v>
      </c>
      <c r="H58" s="37">
        <f t="shared" si="6"/>
        <v>500</v>
      </c>
      <c r="I58" s="49">
        <f t="shared" si="7"/>
        <v>334</v>
      </c>
      <c r="J58" s="47">
        <f t="shared" si="8"/>
        <v>0.22266666666666668</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80</v>
      </c>
      <c r="F63" s="35">
        <f t="shared" si="4"/>
        <v>80</v>
      </c>
      <c r="G63" s="36">
        <f t="shared" si="5"/>
        <v>155</v>
      </c>
      <c r="H63" s="37">
        <f t="shared" si="6"/>
        <v>155</v>
      </c>
      <c r="I63" s="49">
        <f t="shared" si="7"/>
        <v>23</v>
      </c>
      <c r="J63" s="47">
        <f t="shared" si="8"/>
        <v>0.28749999999999998</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8" priority="1" operator="greaterThan">
      <formula>SUM(C7)</formula>
    </cfRule>
    <cfRule type="cellIs" dxfId="37" priority="2" operator="lessThanOrEqual">
      <formula>SUM(C7)</formula>
    </cfRule>
  </conditionalFormatting>
  <conditionalFormatting sqref="C9">
    <cfRule type="cellIs" dxfId="36" priority="3" operator="lessThan">
      <formula>0</formula>
    </cfRule>
    <cfRule type="cellIs" dxfId="3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082B2D3-0C79-4489-85C8-5BFE86FCB3BB}">
          <x14:formula1>
            <xm:f>'Dropdown Keys - Do Not Delete -'!$B$3:$B$20</xm:f>
          </x14:formula1>
          <xm:sqref>B17:B46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DD9-B95E-4D24-B811-75F487140236}">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81</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1000</v>
      </c>
      <c r="E7" s="30"/>
    </row>
    <row r="8" spans="1:261" ht="26" customHeight="1">
      <c r="B8" s="17" t="s">
        <v>40</v>
      </c>
      <c r="C8" s="19">
        <f>SUM(F17:F46)</f>
        <v>422</v>
      </c>
      <c r="E8" s="30"/>
    </row>
    <row r="9" spans="1:261" ht="26" customHeight="1">
      <c r="B9" s="17" t="s">
        <v>41</v>
      </c>
      <c r="C9" s="19">
        <f>C7-C8</f>
        <v>578</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27</v>
      </c>
      <c r="C17" s="38" t="s">
        <v>88</v>
      </c>
      <c r="D17" s="38" t="s">
        <v>94</v>
      </c>
      <c r="E17" s="39" t="s">
        <v>95</v>
      </c>
      <c r="F17" s="40">
        <v>50</v>
      </c>
      <c r="G17" s="41">
        <v>20</v>
      </c>
      <c r="H17" s="42">
        <f>IFERROR(F17/G17,"–")</f>
        <v>2.5</v>
      </c>
      <c r="I17" s="40">
        <v>65</v>
      </c>
      <c r="J17" s="47">
        <f>IFERROR(I17/F17,"–")</f>
        <v>1.3</v>
      </c>
    </row>
    <row r="18" spans="1:10" ht="20" customHeight="1">
      <c r="A18" s="51">
        <v>2</v>
      </c>
      <c r="B18" s="21" t="s">
        <v>36</v>
      </c>
      <c r="C18" s="21" t="s">
        <v>88</v>
      </c>
      <c r="D18" s="21" t="s">
        <v>96</v>
      </c>
      <c r="E18" s="22" t="s">
        <v>97</v>
      </c>
      <c r="F18" s="23">
        <v>350</v>
      </c>
      <c r="G18" s="24">
        <v>50</v>
      </c>
      <c r="H18" s="42">
        <f t="shared" ref="H18:H46" si="0">IFERROR(F18/G18,"–")</f>
        <v>7</v>
      </c>
      <c r="I18" s="23">
        <v>65</v>
      </c>
      <c r="J18" s="47">
        <f t="shared" ref="J18:J46" si="1">IFERROR(I18/F18,"–")</f>
        <v>0.18571428571428572</v>
      </c>
    </row>
    <row r="19" spans="1:10" ht="20" customHeight="1">
      <c r="A19" s="51">
        <v>3</v>
      </c>
      <c r="B19" s="21" t="s">
        <v>5</v>
      </c>
      <c r="C19" s="21" t="s">
        <v>88</v>
      </c>
      <c r="D19" s="21" t="s">
        <v>63</v>
      </c>
      <c r="E19" s="22" t="s">
        <v>93</v>
      </c>
      <c r="F19" s="23">
        <v>22</v>
      </c>
      <c r="G19" s="24">
        <v>12</v>
      </c>
      <c r="H19" s="42">
        <f t="shared" si="0"/>
        <v>1.8333333333333333</v>
      </c>
      <c r="I19" s="23">
        <v>5</v>
      </c>
      <c r="J19" s="47">
        <f t="shared" si="1"/>
        <v>0.22727272727272727</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1</v>
      </c>
      <c r="E53" s="48">
        <f t="shared" si="3"/>
        <v>50</v>
      </c>
      <c r="F53" s="35">
        <f t="shared" si="4"/>
        <v>50</v>
      </c>
      <c r="G53" s="36">
        <f t="shared" si="5"/>
        <v>20</v>
      </c>
      <c r="H53" s="37">
        <f t="shared" si="6"/>
        <v>20</v>
      </c>
      <c r="I53" s="49">
        <f t="shared" si="7"/>
        <v>65</v>
      </c>
      <c r="J53" s="47">
        <f t="shared" si="8"/>
        <v>1.3</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1</v>
      </c>
      <c r="E59" s="48">
        <f t="shared" si="3"/>
        <v>350</v>
      </c>
      <c r="F59" s="35">
        <f t="shared" si="4"/>
        <v>350</v>
      </c>
      <c r="G59" s="36">
        <f t="shared" si="5"/>
        <v>50</v>
      </c>
      <c r="H59" s="37">
        <f t="shared" si="6"/>
        <v>50</v>
      </c>
      <c r="I59" s="49">
        <f t="shared" si="7"/>
        <v>65</v>
      </c>
      <c r="J59" s="47">
        <f t="shared" si="8"/>
        <v>0.18571428571428572</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22</v>
      </c>
      <c r="F63" s="35">
        <f t="shared" si="4"/>
        <v>22</v>
      </c>
      <c r="G63" s="36">
        <f t="shared" si="5"/>
        <v>12</v>
      </c>
      <c r="H63" s="37">
        <f t="shared" si="6"/>
        <v>12</v>
      </c>
      <c r="I63" s="49">
        <f t="shared" si="7"/>
        <v>5</v>
      </c>
      <c r="J63" s="47">
        <f t="shared" si="8"/>
        <v>0.22727272727272727</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4" priority="1" operator="greaterThan">
      <formula>SUM(C7)</formula>
    </cfRule>
    <cfRule type="cellIs" dxfId="33" priority="2" operator="lessThanOrEqual">
      <formula>SUM(C7)</formula>
    </cfRule>
  </conditionalFormatting>
  <conditionalFormatting sqref="C9">
    <cfRule type="cellIs" dxfId="32" priority="3" operator="lessThan">
      <formula>0</formula>
    </cfRule>
    <cfRule type="cellIs" dxfId="3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6463125-D855-46D7-A652-D67DA704EE2F}">
          <x14:formula1>
            <xm:f>'Dropdown Keys - Do Not Delete -'!$B$3:$B$20</xm:f>
          </x14:formula1>
          <xm:sqref>B17:B46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83BF-A464-4D63-A112-8904F5F3E550}">
  <sheetPr>
    <tabColor theme="3" tint="0.7999816888943144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82</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0</v>
      </c>
      <c r="E7" s="30"/>
    </row>
    <row r="8" spans="1:261" ht="26" customHeight="1">
      <c r="B8" s="17" t="s">
        <v>40</v>
      </c>
      <c r="C8" s="19">
        <f>SUM(F17:F46)</f>
        <v>1705</v>
      </c>
      <c r="E8" s="30"/>
    </row>
    <row r="9" spans="1:261" ht="26" customHeight="1">
      <c r="B9" s="17" t="s">
        <v>41</v>
      </c>
      <c r="C9" s="19">
        <f>C7-C8</f>
        <v>-1705</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31</v>
      </c>
      <c r="C17" s="38" t="s">
        <v>88</v>
      </c>
      <c r="D17" s="38" t="s">
        <v>60</v>
      </c>
      <c r="E17" s="39" t="s">
        <v>98</v>
      </c>
      <c r="F17" s="40">
        <v>1500</v>
      </c>
      <c r="G17" s="41">
        <v>500</v>
      </c>
      <c r="H17" s="42">
        <f>IFERROR(F17/G17,"–")</f>
        <v>3</v>
      </c>
      <c r="I17" s="40">
        <v>350</v>
      </c>
      <c r="J17" s="47">
        <f>IFERROR(I17/F17,"–")</f>
        <v>0.23333333333333334</v>
      </c>
    </row>
    <row r="18" spans="1:10" ht="20" customHeight="1">
      <c r="A18" s="51">
        <v>2</v>
      </c>
      <c r="B18" s="21" t="s">
        <v>28</v>
      </c>
      <c r="C18" s="21" t="s">
        <v>88</v>
      </c>
      <c r="D18" s="21" t="s">
        <v>91</v>
      </c>
      <c r="E18" s="22" t="s">
        <v>92</v>
      </c>
      <c r="F18" s="23">
        <v>125</v>
      </c>
      <c r="G18" s="24">
        <v>25</v>
      </c>
      <c r="H18" s="42">
        <f t="shared" ref="H18:H46" si="0">IFERROR(F18/G18,"–")</f>
        <v>5</v>
      </c>
      <c r="I18" s="23">
        <v>200</v>
      </c>
      <c r="J18" s="47">
        <f t="shared" ref="J18:J46" si="1">IFERROR(I18/F18,"–")</f>
        <v>1.6</v>
      </c>
    </row>
    <row r="19" spans="1:10" ht="20" customHeight="1">
      <c r="A19" s="51">
        <v>3</v>
      </c>
      <c r="B19" s="21" t="s">
        <v>5</v>
      </c>
      <c r="C19" s="21" t="s">
        <v>88</v>
      </c>
      <c r="D19" s="21" t="s">
        <v>63</v>
      </c>
      <c r="E19" s="22" t="s">
        <v>93</v>
      </c>
      <c r="F19" s="23">
        <v>80</v>
      </c>
      <c r="G19" s="24">
        <v>155</v>
      </c>
      <c r="H19" s="42">
        <f t="shared" si="0"/>
        <v>0.5161290322580645</v>
      </c>
      <c r="I19" s="23">
        <v>150</v>
      </c>
      <c r="J19" s="47">
        <f t="shared" si="1"/>
        <v>1.875</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1</v>
      </c>
      <c r="E55" s="48">
        <f t="shared" si="3"/>
        <v>125</v>
      </c>
      <c r="F55" s="35">
        <f t="shared" si="4"/>
        <v>125</v>
      </c>
      <c r="G55" s="36">
        <f t="shared" si="5"/>
        <v>25</v>
      </c>
      <c r="H55" s="37">
        <f t="shared" si="6"/>
        <v>25</v>
      </c>
      <c r="I55" s="49">
        <f t="shared" si="7"/>
        <v>200</v>
      </c>
      <c r="J55" s="47">
        <f t="shared" si="8"/>
        <v>1.6</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1</v>
      </c>
      <c r="E58" s="48">
        <f t="shared" si="3"/>
        <v>1500</v>
      </c>
      <c r="F58" s="35">
        <f t="shared" si="4"/>
        <v>1500</v>
      </c>
      <c r="G58" s="36">
        <f t="shared" si="5"/>
        <v>500</v>
      </c>
      <c r="H58" s="37">
        <f t="shared" si="6"/>
        <v>500</v>
      </c>
      <c r="I58" s="49">
        <f t="shared" si="7"/>
        <v>350</v>
      </c>
      <c r="J58" s="47">
        <f t="shared" si="8"/>
        <v>0.23333333333333334</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1</v>
      </c>
      <c r="E63" s="48">
        <f t="shared" si="3"/>
        <v>80</v>
      </c>
      <c r="F63" s="35">
        <f t="shared" si="4"/>
        <v>80</v>
      </c>
      <c r="G63" s="36">
        <f t="shared" si="5"/>
        <v>155</v>
      </c>
      <c r="H63" s="37">
        <f t="shared" si="6"/>
        <v>155</v>
      </c>
      <c r="I63" s="49">
        <f t="shared" si="7"/>
        <v>150</v>
      </c>
      <c r="J63" s="47">
        <f t="shared" si="8"/>
        <v>1.875</v>
      </c>
    </row>
    <row r="64" spans="2:10" ht="20" customHeight="1">
      <c r="B64" s="50">
        <v>15</v>
      </c>
      <c r="C64" s="25" t="str">
        <f>'Dropdown Keys - Do Not Delete -'!B17</f>
        <v>Television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'Dropdown Keys - Do Not Delete -'!B18</f>
        <v>Transit</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0" priority="1" operator="greaterThan">
      <formula>SUM(C7)</formula>
    </cfRule>
    <cfRule type="cellIs" dxfId="29" priority="2" operator="lessThanOrEqual">
      <formula>SUM(C7)</formula>
    </cfRule>
  </conditionalFormatting>
  <conditionalFormatting sqref="C9">
    <cfRule type="cellIs" dxfId="28" priority="3" operator="lessThan">
      <formula>0</formula>
    </cfRule>
    <cfRule type="cellIs" dxfId="2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D0E48134-E9AB-4B00-AF32-2C0A8FA57760}">
          <x14:formula1>
            <xm:f>'Dropdown Keys - Do Not Delete -'!$B$3:$B$20</xm:f>
          </x14:formula1>
          <xm:sqref>B17:B46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5128-5BC2-441B-9F41-0CBDCE5454F6}">
  <sheetPr>
    <tabColor theme="2" tint="-9.9978637043366805E-2"/>
    <outlinePr summaryBelow="0" summaryRight="0"/>
    <pageSetUpPr fitToPage="1"/>
  </sheetPr>
  <dimension ref="A1:JA67"/>
  <sheetViews>
    <sheetView showGridLines="0" workbookViewId="0">
      <selection activeCell="C3" sqref="C3:E3"/>
    </sheetView>
  </sheetViews>
  <sheetFormatPr baseColWidth="10" defaultColWidth="12.5" defaultRowHeight="15.75" customHeight="1"/>
  <cols>
    <col min="1" max="1" width="3.33203125" style="12" customWidth="1"/>
    <col min="2" max="2" width="25.6640625" style="12" customWidth="1"/>
    <col min="3" max="3" width="22.83203125" style="12" customWidth="1"/>
    <col min="4" max="4" width="23.1640625" style="12" customWidth="1"/>
    <col min="5" max="5" width="25.83203125" style="12" customWidth="1"/>
    <col min="6" max="6" width="14.83203125" style="12" customWidth="1"/>
    <col min="7" max="7" width="15.83203125" style="12" customWidth="1"/>
    <col min="8" max="8" width="11.83203125" style="12" customWidth="1"/>
    <col min="9" max="10" width="14.83203125" style="12" customWidth="1"/>
    <col min="11" max="11" width="3.33203125" style="12" customWidth="1"/>
    <col min="12" max="16384" width="12.5" style="12"/>
  </cols>
  <sheetData>
    <row r="1" spans="1:261" s="3" customFormat="1" ht="42" customHeight="1">
      <c r="A1" s="1"/>
      <c r="B1" s="11" t="s">
        <v>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18</v>
      </c>
      <c r="C2" s="53" t="s">
        <v>17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83</v>
      </c>
      <c r="C3" s="54" t="s">
        <v>76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54</v>
      </c>
      <c r="C5" s="55"/>
      <c r="D5" s="55"/>
      <c r="E5" s="55"/>
      <c r="F5" s="55"/>
      <c r="G5" s="55"/>
      <c r="H5" s="55"/>
    </row>
    <row r="6" spans="1:261" ht="30" customHeight="1">
      <c r="B6" s="20" t="s">
        <v>38</v>
      </c>
      <c r="C6" s="20"/>
      <c r="E6" s="20" t="s">
        <v>46</v>
      </c>
    </row>
    <row r="7" spans="1:261" ht="26" customHeight="1">
      <c r="B7" s="17" t="s">
        <v>39</v>
      </c>
      <c r="C7" s="19">
        <v>15000</v>
      </c>
      <c r="E7" s="30"/>
    </row>
    <row r="8" spans="1:261" ht="26" customHeight="1">
      <c r="B8" s="17" t="s">
        <v>40</v>
      </c>
      <c r="C8" s="19">
        <f>SUM(F17:F46)</f>
        <v>8500</v>
      </c>
      <c r="E8" s="30"/>
    </row>
    <row r="9" spans="1:261" ht="26" customHeight="1">
      <c r="B9" s="17" t="s">
        <v>41</v>
      </c>
      <c r="C9" s="19">
        <f>C7-C8</f>
        <v>6500</v>
      </c>
      <c r="E9" s="30"/>
    </row>
    <row r="10" spans="1:261" ht="29" customHeight="1">
      <c r="E10" s="30"/>
    </row>
    <row r="11" spans="1:261" ht="30" customHeight="1">
      <c r="B11" s="20" t="s">
        <v>42</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56</v>
      </c>
    </row>
    <row r="16" spans="1:261" ht="62.25" customHeight="1" thickBot="1">
      <c r="B16" s="43" t="s">
        <v>20</v>
      </c>
      <c r="C16" s="43" t="s">
        <v>21</v>
      </c>
      <c r="D16" s="43" t="s">
        <v>22</v>
      </c>
      <c r="E16" s="43" t="s">
        <v>23</v>
      </c>
      <c r="F16" s="44" t="s">
        <v>24</v>
      </c>
      <c r="G16" s="44" t="s">
        <v>58</v>
      </c>
      <c r="H16" s="44" t="s">
        <v>47</v>
      </c>
      <c r="I16" s="44" t="s">
        <v>25</v>
      </c>
      <c r="J16" s="44" t="s">
        <v>16</v>
      </c>
    </row>
    <row r="17" spans="1:10" ht="20" customHeight="1">
      <c r="A17" s="51">
        <v>1</v>
      </c>
      <c r="B17" s="38" t="s">
        <v>35</v>
      </c>
      <c r="C17" s="38" t="s">
        <v>88</v>
      </c>
      <c r="D17" s="38" t="s">
        <v>99</v>
      </c>
      <c r="E17" s="39" t="s">
        <v>100</v>
      </c>
      <c r="F17" s="40">
        <v>5000</v>
      </c>
      <c r="G17" s="41">
        <v>450</v>
      </c>
      <c r="H17" s="42">
        <f>IFERROR(F17/G17,"–")</f>
        <v>11.111111111111111</v>
      </c>
      <c r="I17" s="40">
        <v>650</v>
      </c>
      <c r="J17" s="47">
        <f>IFERROR(I17/F17,"–")</f>
        <v>0.13</v>
      </c>
    </row>
    <row r="18" spans="1:10" ht="20" customHeight="1">
      <c r="A18" s="51">
        <v>2</v>
      </c>
      <c r="B18" s="21" t="s">
        <v>4</v>
      </c>
      <c r="C18" s="21" t="s">
        <v>88</v>
      </c>
      <c r="D18" s="21" t="s">
        <v>101</v>
      </c>
      <c r="E18" s="22" t="s">
        <v>102</v>
      </c>
      <c r="F18" s="23">
        <v>3500</v>
      </c>
      <c r="G18" s="24">
        <v>125</v>
      </c>
      <c r="H18" s="42">
        <f t="shared" ref="H18:H46" si="0">IFERROR(F18/G18,"–")</f>
        <v>28</v>
      </c>
      <c r="I18" s="23">
        <v>100</v>
      </c>
      <c r="J18" s="47">
        <f t="shared" ref="J18:J46" si="1">IFERROR(I18/F18,"–")</f>
        <v>2.8571428571428571E-2</v>
      </c>
    </row>
    <row r="19" spans="1:10" ht="20" customHeight="1">
      <c r="A19" s="51">
        <v>3</v>
      </c>
      <c r="B19" s="21"/>
      <c r="C19" s="21"/>
      <c r="D19" s="21"/>
      <c r="E19" s="22"/>
      <c r="F19" s="23"/>
      <c r="G19" s="24"/>
      <c r="H19" s="42" t="str">
        <f t="shared" si="0"/>
        <v>–</v>
      </c>
      <c r="I19" s="23"/>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55</v>
      </c>
      <c r="C48" s="20" t="s">
        <v>48</v>
      </c>
    </row>
    <row r="49" spans="2:10" ht="50" customHeight="1" thickBot="1">
      <c r="B49" s="56"/>
      <c r="C49" s="43" t="s">
        <v>20</v>
      </c>
      <c r="D49" s="44" t="s">
        <v>49</v>
      </c>
      <c r="E49" s="45" t="s">
        <v>40</v>
      </c>
      <c r="F49" s="44" t="s">
        <v>50</v>
      </c>
      <c r="G49" s="44" t="s">
        <v>59</v>
      </c>
      <c r="H49" s="44" t="s">
        <v>51</v>
      </c>
      <c r="I49" s="44" t="s">
        <v>52</v>
      </c>
      <c r="J49" s="44" t="s">
        <v>53</v>
      </c>
    </row>
    <row r="50" spans="2:10" ht="20" customHeight="1">
      <c r="B50" s="50">
        <v>1</v>
      </c>
      <c r="C50" s="33" t="str">
        <f>'Dropdown Keys - Do Not Delete -'!B3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'Dropdown Keys - Do Not Delete -'!B4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'Dropdown Keys - Do Not Delete -'!B5</f>
        <v>Display</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'Dropdown Keys - Do Not Delete -'!B6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'Dropdown Keys - Do Not Delete -'!B7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'Dropdown Keys - Do Not Delete -'!B8</f>
        <v>Mail</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'Dropdown Keys - Do Not Delete -'!B9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'Dropdown Keys - Do Not Delete -'!B10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'Dropdown Keys - Do Not Delete -'!B11</f>
        <v>Podcast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'Dropdown Keys - Do Not Delete -'!B12</f>
        <v>Print</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'Dropdown Keys - Do Not Delete -'!B13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'Dropdown Keys - Do Not Delete -'!B14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'Dropdown Keys - Do Not Delete -'!B15</f>
        <v>SMS / Mobile</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'Dropdown Keys - Do Not Delete -'!B16</f>
        <v>Social Media</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'Dropdown Keys - Do Not Delete -'!B17</f>
        <v>Television</v>
      </c>
      <c r="D64" s="32">
        <f t="shared" si="2"/>
        <v>1</v>
      </c>
      <c r="E64" s="48">
        <f t="shared" si="3"/>
        <v>5000</v>
      </c>
      <c r="F64" s="35">
        <f t="shared" si="4"/>
        <v>5000</v>
      </c>
      <c r="G64" s="36">
        <f t="shared" si="5"/>
        <v>450</v>
      </c>
      <c r="H64" s="37">
        <f t="shared" si="6"/>
        <v>450</v>
      </c>
      <c r="I64" s="49">
        <f t="shared" si="7"/>
        <v>650</v>
      </c>
      <c r="J64" s="47">
        <f t="shared" si="8"/>
        <v>0.13</v>
      </c>
    </row>
    <row r="65" spans="2:10" ht="20" customHeight="1">
      <c r="B65" s="50">
        <v>16</v>
      </c>
      <c r="C65" s="25" t="str">
        <f>'Dropdown Keys - Do Not Delete -'!B18</f>
        <v>Transit</v>
      </c>
      <c r="D65" s="32">
        <f t="shared" si="2"/>
        <v>1</v>
      </c>
      <c r="E65" s="48">
        <f t="shared" si="3"/>
        <v>3500</v>
      </c>
      <c r="F65" s="35">
        <f t="shared" si="4"/>
        <v>3500</v>
      </c>
      <c r="G65" s="36">
        <f t="shared" si="5"/>
        <v>125</v>
      </c>
      <c r="H65" s="37">
        <f t="shared" si="6"/>
        <v>125</v>
      </c>
      <c r="I65" s="49">
        <f t="shared" si="7"/>
        <v>100</v>
      </c>
      <c r="J65" s="47">
        <f t="shared" si="8"/>
        <v>2.8571428571428571E-2</v>
      </c>
    </row>
    <row r="66" spans="2:10" ht="20" customHeight="1">
      <c r="B66" s="50">
        <v>17</v>
      </c>
      <c r="C66" s="25" t="str">
        <f>'Dropdown Keys - Do Not Delete -'!B19</f>
        <v>Video – Online</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'Dropdown Keys - Do Not Delete -'!B20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6" priority="1" operator="greaterThan">
      <formula>SUM(C7)</formula>
    </cfRule>
    <cfRule type="cellIs" dxfId="25" priority="2" operator="lessThanOrEqual">
      <formula>SUM(C7)</formula>
    </cfRule>
  </conditionalFormatting>
  <conditionalFormatting sqref="C9">
    <cfRule type="cellIs" dxfId="24" priority="3" operator="lessThan">
      <formula>0</formula>
    </cfRule>
    <cfRule type="cellIs" dxfId="2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9BC5633A-F7B6-49BA-9749-E496B163DDF9}">
          <x14:formula1>
            <xm:f>'Dropdown Keys - Do Not Delete -'!$B$3:$B$20</xm:f>
          </x14:formula1>
          <xm:sqref>B17:B46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Paid Media Plan – EXAMPLE</vt:lpstr>
      <vt:lpstr>JANUARY</vt:lpstr>
      <vt:lpstr>FEBRUARY</vt:lpstr>
      <vt:lpstr>MARCH</vt:lpstr>
      <vt:lpstr>APRIL</vt:lpstr>
      <vt:lpstr>MAY</vt:lpstr>
      <vt:lpstr>JUNE</vt:lpstr>
      <vt:lpstr>JULY</vt:lpstr>
      <vt:lpstr>AUGUST</vt:lpstr>
      <vt:lpstr>SEPTEMBER</vt:lpstr>
      <vt:lpstr>OCTOBER</vt:lpstr>
      <vt:lpstr>NOVEMBER</vt:lpstr>
      <vt:lpstr>DECEMBER</vt:lpstr>
      <vt:lpstr>Dropdown Keys - Do Not Delete -</vt:lpstr>
      <vt:lpstr>- Disclaimer -</vt:lpstr>
      <vt:lpstr>APRIL!Print_Area</vt:lpstr>
      <vt:lpstr>AUGUST!Print_Area</vt:lpstr>
      <vt:lpstr>DECEMBER!Print_Area</vt:lpstr>
      <vt:lpstr>FEBRUARY!Print_Area</vt:lpstr>
      <vt:lpstr>JANUARY!Print_Area</vt:lpstr>
      <vt:lpstr>JULY!Print_Area</vt:lpstr>
      <vt:lpstr>JUNE!Print_Area</vt:lpstr>
      <vt:lpstr>MARCH!Print_Area</vt:lpstr>
      <vt:lpstr>MAY!Print_Area</vt:lpstr>
      <vt:lpstr>NOVEMBER!Print_Area</vt:lpstr>
      <vt:lpstr>OCTOBER!Print_Area</vt:lpstr>
      <vt:lpstr>'Paid Media Plan – EXAMPLE'!Print_Area</vt:lpstr>
      <vt:lpstr>SEPTEMBER!Print_Area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2023-07-23T21:32:45Z</cp:lastPrinted>
  <dcterms:created xsi:type="dcterms:W3CDTF">2015-02-24T20:54:23Z</dcterms:created>
  <dcterms:modified xsi:type="dcterms:W3CDTF">2023-07-31T20:32:38Z</dcterms:modified>
</cp:coreProperties>
</file>