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showInkAnnotation="0" autoCompressPictures="0"/>
  <mc:AlternateContent xmlns:mc="http://schemas.openxmlformats.org/markup-compatibility/2006">
    <mc:Choice Requires="x15">
      <x15ac:absPath xmlns:x15ac="http://schemas.microsoft.com/office/spreadsheetml/2010/11/ac" url="/Users/heatherkey/Desktop/Templates - Free Media Plan Templates/"/>
    </mc:Choice>
  </mc:AlternateContent>
  <xr:revisionPtr revIDLastSave="0" documentId="13_ncr:1_{75262837-F4BF-7848-AAC4-ADB382BB96F4}" xr6:coauthVersionLast="47" xr6:coauthVersionMax="47" xr10:uidLastSave="{00000000-0000-0000-0000-000000000000}"/>
  <bookViews>
    <workbookView xWindow="46620" yWindow="0" windowWidth="23820" windowHeight="21600" tabRatio="500" xr2:uid="{00000000-000D-0000-FFFF-FFFF00000000}"/>
  </bookViews>
  <sheets>
    <sheet name="Paid Media Plan – EXAMPLE" sheetId="12" r:id="rId1"/>
    <sheet name="JANUARY" sheetId="14" r:id="rId2"/>
    <sheet name="FEBRUARY" sheetId="15" r:id="rId3"/>
    <sheet name="MARCH" sheetId="16" r:id="rId4"/>
    <sheet name="APRIL" sheetId="17" r:id="rId5"/>
    <sheet name="MAY" sheetId="18" r:id="rId6"/>
    <sheet name="JUNE" sheetId="20" r:id="rId7"/>
    <sheet name="JULY" sheetId="19" r:id="rId8"/>
    <sheet name="AUGUST" sheetId="21" r:id="rId9"/>
    <sheet name="SEPTEMBER" sheetId="22" r:id="rId10"/>
    <sheet name="OCTOBER" sheetId="23" r:id="rId11"/>
    <sheet name="NOVEMBER" sheetId="24" r:id="rId12"/>
    <sheet name="DECEMBER" sheetId="25" r:id="rId13"/>
    <sheet name="Dropdown Keys - Do Not Delete -" sheetId="9" r:id="rId14"/>
    <sheet name="- Disclaimer -" sheetId="6" r:id="rId15"/>
  </sheets>
  <definedNames>
    <definedName name="_xlnm.Print_Area" localSheetId="4">APRIL!$A$1:$J$67</definedName>
    <definedName name="_xlnm.Print_Area" localSheetId="8">AUGUST!$A$1:$J$67</definedName>
    <definedName name="_xlnm.Print_Area" localSheetId="12">DECEMBER!$A$1:$J$67</definedName>
    <definedName name="_xlnm.Print_Area" localSheetId="2">FEBRUARY!$A$1:$J$67</definedName>
    <definedName name="_xlnm.Print_Area" localSheetId="1">JANUARY!$A$1:$J$67</definedName>
    <definedName name="_xlnm.Print_Area" localSheetId="7">JULY!$A$1:$J$67</definedName>
    <definedName name="_xlnm.Print_Area" localSheetId="6">JUNE!$A$1:$J$67</definedName>
    <definedName name="_xlnm.Print_Area" localSheetId="3">MARCH!$A$1:$J$67</definedName>
    <definedName name="_xlnm.Print_Area" localSheetId="5">MAY!$A$1:$J$67</definedName>
    <definedName name="_xlnm.Print_Area" localSheetId="11">NOVEMBER!$A$1:$J$67</definedName>
    <definedName name="_xlnm.Print_Area" localSheetId="10">OCTOBER!$A$1:$J$67</definedName>
    <definedName name="_xlnm.Print_Area" localSheetId="0">'Paid Media Plan – EXAMPLE'!$A$2:$J$68</definedName>
    <definedName name="_xlnm.Print_Area" localSheetId="9">SEPTEMBER!$A$1:$J$67</definedName>
    <definedName name="Priority">#REF!</definedName>
    <definedName name="Status">'Dropdown Keys - Do Not Delete -'!#REF!</definedName>
    <definedName name="Type" localSheetId="13">#REF!</definedName>
    <definedName name="Type">#REF!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E67" i="23"/>
  <c r="C67" i="23"/>
  <c r="I67" i="23"/>
  <c r="J67" i="23"/>
  <c r="E66" i="23"/>
  <c r="C66" i="23"/>
  <c r="I66" i="23"/>
  <c r="E65" i="23"/>
  <c r="C65" i="23"/>
  <c r="I65" i="23"/>
  <c r="E64" i="23"/>
  <c r="C64" i="23"/>
  <c r="I64" i="23"/>
  <c r="E63" i="23"/>
  <c r="C63" i="23"/>
  <c r="I63" i="23"/>
  <c r="J63" i="23"/>
  <c r="E62" i="23"/>
  <c r="C62" i="23"/>
  <c r="I62" i="23"/>
  <c r="E61" i="23"/>
  <c r="C61" i="23"/>
  <c r="I61" i="23"/>
  <c r="E60" i="23"/>
  <c r="C60" i="23"/>
  <c r="I60" i="23"/>
  <c r="E59" i="23"/>
  <c r="C59" i="23"/>
  <c r="I59" i="23"/>
  <c r="J59" i="23"/>
  <c r="E58" i="23"/>
  <c r="C58" i="23"/>
  <c r="I58" i="23"/>
  <c r="E57" i="23"/>
  <c r="C57" i="23"/>
  <c r="I57" i="23"/>
  <c r="E56" i="23"/>
  <c r="C56" i="23"/>
  <c r="I56" i="23"/>
  <c r="E55" i="23"/>
  <c r="C55" i="23"/>
  <c r="I55" i="23"/>
  <c r="J55" i="23"/>
  <c r="E54" i="23"/>
  <c r="C54" i="23"/>
  <c r="I54" i="23"/>
  <c r="E53" i="23"/>
  <c r="C53" i="23"/>
  <c r="I53" i="23"/>
  <c r="E52" i="23"/>
  <c r="C52" i="23"/>
  <c r="I52" i="23"/>
  <c r="E51" i="23"/>
  <c r="C51" i="23"/>
  <c r="I51" i="23"/>
  <c r="J51" i="23"/>
  <c r="E50" i="23"/>
  <c r="C50" i="23"/>
  <c r="I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H64" i="12"/>
  <c r="J52" i="23"/>
  <c r="J56" i="23"/>
  <c r="J60" i="23"/>
  <c r="J64" i="23"/>
  <c r="J53" i="23"/>
  <c r="J57" i="23"/>
  <c r="J61" i="23"/>
  <c r="J65" i="23"/>
  <c r="J50" i="23"/>
  <c r="J54" i="23"/>
  <c r="J58" i="23"/>
  <c r="J62" i="23"/>
  <c r="J66" i="23"/>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G51" i="25"/>
  <c r="G52" i="25"/>
  <c r="G53" i="25"/>
  <c r="G54" i="25"/>
  <c r="H54" i="25"/>
  <c r="G55" i="25"/>
  <c r="H55" i="25"/>
  <c r="G56" i="25"/>
  <c r="H56" i="25"/>
  <c r="G57" i="25"/>
  <c r="G58" i="25"/>
  <c r="G59" i="25"/>
  <c r="G60" i="25"/>
  <c r="G61" i="25"/>
  <c r="G62" i="25"/>
  <c r="H62" i="25"/>
  <c r="G63" i="25"/>
  <c r="H63" i="25"/>
  <c r="G64" i="25"/>
  <c r="H64" i="25"/>
  <c r="G65" i="25"/>
  <c r="G66" i="25"/>
  <c r="G67" i="25"/>
  <c r="E52" i="25"/>
  <c r="E55" i="25"/>
  <c r="E58" i="25"/>
  <c r="E61" i="25"/>
  <c r="J61" i="25"/>
  <c r="E65" i="25"/>
  <c r="F65" i="25"/>
  <c r="E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G58" i="23"/>
  <c r="G59" i="23"/>
  <c r="G60" i="23"/>
  <c r="G61" i="23"/>
  <c r="G62" i="23"/>
  <c r="G63" i="23"/>
  <c r="G64" i="23"/>
  <c r="H64" i="23"/>
  <c r="G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E61" i="22"/>
  <c r="E67" i="22"/>
  <c r="E54" i="22"/>
  <c r="E58" i="22"/>
  <c r="E62" i="22"/>
  <c r="E65" i="22"/>
  <c r="G50" i="22"/>
  <c r="H50" i="22"/>
  <c r="G51" i="22"/>
  <c r="H51" i="22"/>
  <c r="G52" i="22"/>
  <c r="H52" i="22"/>
  <c r="G53" i="22"/>
  <c r="G54" i="22"/>
  <c r="G55" i="22"/>
  <c r="G56" i="22"/>
  <c r="H56" i="22"/>
  <c r="G57" i="22"/>
  <c r="G58" i="22"/>
  <c r="H58" i="22"/>
  <c r="G59" i="22"/>
  <c r="H59" i="22"/>
  <c r="G60" i="22"/>
  <c r="H60" i="22"/>
  <c r="G61" i="22"/>
  <c r="G62" i="22"/>
  <c r="G63" i="22"/>
  <c r="G64" i="22"/>
  <c r="H64" i="22"/>
  <c r="G65" i="22"/>
  <c r="G66" i="22"/>
  <c r="H66" i="22"/>
  <c r="G67" i="22"/>
  <c r="H67" i="22"/>
  <c r="E51" i="22"/>
  <c r="F51" i="22"/>
  <c r="E56" i="22"/>
  <c r="F56" i="22"/>
  <c r="E60" i="22"/>
  <c r="E64" i="22"/>
  <c r="F64" i="22"/>
  <c r="E53" i="22"/>
  <c r="J53" i="22"/>
  <c r="E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E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D51" i="19"/>
  <c r="D53" i="19"/>
  <c r="D55" i="19"/>
  <c r="D57" i="19"/>
  <c r="D59" i="19"/>
  <c r="D61" i="19"/>
  <c r="D63" i="19"/>
  <c r="D65" i="19"/>
  <c r="D67" i="19"/>
  <c r="E50" i="19"/>
  <c r="E51" i="19"/>
  <c r="E52" i="19"/>
  <c r="E53" i="19"/>
  <c r="E54" i="19"/>
  <c r="J54" i="19"/>
  <c r="E55" i="19"/>
  <c r="J55" i="19"/>
  <c r="E56" i="19"/>
  <c r="J56" i="19"/>
  <c r="E57" i="19"/>
  <c r="J57" i="19"/>
  <c r="E58" i="19"/>
  <c r="J58" i="19"/>
  <c r="E59" i="19"/>
  <c r="E60" i="19"/>
  <c r="E61" i="19"/>
  <c r="E62" i="19"/>
  <c r="E63" i="19"/>
  <c r="F63" i="19"/>
  <c r="E64" i="19"/>
  <c r="J64" i="19"/>
  <c r="E65" i="19"/>
  <c r="F65" i="19"/>
  <c r="E66" i="19"/>
  <c r="J66" i="19"/>
  <c r="E67" i="19"/>
  <c r="D50" i="19"/>
  <c r="D52" i="19"/>
  <c r="D54" i="19"/>
  <c r="D56" i="19"/>
  <c r="D58" i="19"/>
  <c r="D60" i="19"/>
  <c r="D62" i="19"/>
  <c r="D64" i="19"/>
  <c r="D66" i="19"/>
  <c r="G50" i="19"/>
  <c r="G51" i="19"/>
  <c r="G52" i="19"/>
  <c r="G53" i="19"/>
  <c r="G54" i="19"/>
  <c r="G55" i="19"/>
  <c r="G56" i="19"/>
  <c r="G57" i="19"/>
  <c r="H57" i="19"/>
  <c r="G58" i="19"/>
  <c r="G59" i="19"/>
  <c r="H59" i="19"/>
  <c r="G60" i="19"/>
  <c r="G61" i="19"/>
  <c r="G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G50" i="17"/>
  <c r="G51"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G50" i="16"/>
  <c r="H50" i="16"/>
  <c r="G51" i="16"/>
  <c r="G52" i="16"/>
  <c r="G53" i="16"/>
  <c r="G54" i="16"/>
  <c r="G55" i="16"/>
  <c r="G56" i="16"/>
  <c r="H56" i="16"/>
  <c r="G57" i="16"/>
  <c r="G58" i="16"/>
  <c r="G59" i="16"/>
  <c r="G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E54" i="15"/>
  <c r="E56" i="15"/>
  <c r="E58" i="15"/>
  <c r="E60" i="15"/>
  <c r="E62" i="15"/>
  <c r="E64" i="15"/>
  <c r="J64" i="15"/>
  <c r="E66" i="15"/>
  <c r="J66" i="15"/>
  <c r="G50" i="15"/>
  <c r="G51" i="15"/>
  <c r="G52" i="15"/>
  <c r="H52" i="15"/>
  <c r="G53" i="15"/>
  <c r="H53" i="15"/>
  <c r="G54" i="15"/>
  <c r="G55" i="15"/>
  <c r="G56" i="15"/>
  <c r="G57" i="15"/>
  <c r="G58" i="15"/>
  <c r="G59" i="15"/>
  <c r="G60" i="15"/>
  <c r="H60" i="15"/>
  <c r="G61" i="15"/>
  <c r="H61" i="15"/>
  <c r="G62" i="15"/>
  <c r="G63" i="15"/>
  <c r="G64" i="15"/>
  <c r="G65" i="15"/>
  <c r="G66" i="15"/>
  <c r="G67" i="15"/>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18"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9" i="12"/>
  <c r="C10"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18" i="12"/>
  <c r="I55" i="12"/>
  <c r="I63" i="12"/>
  <c r="G54" i="12"/>
  <c r="G59" i="12"/>
  <c r="E54"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51" i="12"/>
  <c r="D51" i="12"/>
  <c r="F58" i="25"/>
  <c r="H66" i="25"/>
  <c r="H58" i="25"/>
  <c r="H50" i="25"/>
  <c r="F50" i="25"/>
  <c r="H65" i="25"/>
  <c r="H57" i="25"/>
  <c r="H60" i="23"/>
  <c r="H65" i="23"/>
  <c r="H57" i="23"/>
  <c r="F57" i="22"/>
  <c r="F66" i="22"/>
  <c r="H65" i="22"/>
  <c r="H57" i="22"/>
  <c r="F65" i="22"/>
  <c r="F62" i="21"/>
  <c r="F51" i="21"/>
  <c r="F59" i="21"/>
  <c r="F60" i="19"/>
  <c r="H56" i="19"/>
  <c r="F67" i="19"/>
  <c r="F51" i="19"/>
  <c r="H53" i="19"/>
  <c r="H62" i="19"/>
  <c r="H60" i="19"/>
  <c r="H51" i="19"/>
  <c r="F62" i="19"/>
  <c r="H58" i="19"/>
  <c r="F53" i="19"/>
  <c r="H60" i="16"/>
  <c r="F56" i="15"/>
  <c r="F52" i="15"/>
  <c r="F60" i="15"/>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G64" i="12"/>
  <c r="E62" i="12"/>
  <c r="G67" i="12"/>
  <c r="G62" i="12"/>
  <c r="H62" i="12"/>
  <c r="G56" i="12"/>
  <c r="I67" i="12"/>
  <c r="I59" i="12"/>
  <c r="E58" i="12"/>
  <c r="G66" i="12"/>
  <c r="G60" i="12"/>
  <c r="G55" i="12"/>
  <c r="H55" i="12"/>
  <c r="I66" i="12"/>
  <c r="I58" i="12"/>
  <c r="E66" i="12"/>
  <c r="G68" i="12"/>
  <c r="G63" i="12"/>
  <c r="H63" i="12"/>
  <c r="G58" i="12"/>
  <c r="G52" i="12"/>
  <c r="I62" i="12"/>
  <c r="J62" i="12"/>
  <c r="I54" i="12"/>
  <c r="J54" i="12"/>
  <c r="E65" i="12"/>
  <c r="E61" i="12"/>
  <c r="E53" i="12"/>
  <c r="E51" i="12"/>
  <c r="F51" i="12"/>
  <c r="E57" i="12"/>
  <c r="E68" i="12"/>
  <c r="E64" i="12"/>
  <c r="F64" i="12"/>
  <c r="E60" i="12"/>
  <c r="F60" i="12"/>
  <c r="E56" i="12"/>
  <c r="E52" i="12"/>
  <c r="I51" i="12"/>
  <c r="I65" i="12"/>
  <c r="J65" i="12"/>
  <c r="I61" i="12"/>
  <c r="I57" i="12"/>
  <c r="J57" i="12"/>
  <c r="I53" i="12"/>
  <c r="J53" i="12"/>
  <c r="E67" i="12"/>
  <c r="J67" i="12"/>
  <c r="E63" i="12"/>
  <c r="E59" i="12"/>
  <c r="E55" i="12"/>
  <c r="F55" i="12"/>
  <c r="G51" i="12"/>
  <c r="H51" i="12"/>
  <c r="G65" i="12"/>
  <c r="G61" i="12"/>
  <c r="G57" i="12"/>
  <c r="H57" i="12"/>
  <c r="G53" i="12"/>
  <c r="H53" i="12"/>
  <c r="I68" i="12"/>
  <c r="I64" i="12"/>
  <c r="I60" i="12"/>
  <c r="I56" i="12"/>
  <c r="J56" i="12"/>
  <c r="I52" i="12"/>
  <c r="J63" i="12"/>
  <c r="J59" i="12"/>
  <c r="J61" i="12"/>
  <c r="H67" i="12"/>
  <c r="H59" i="12"/>
  <c r="F59" i="12"/>
  <c r="H68" i="12"/>
  <c r="H60" i="12"/>
  <c r="H56" i="12"/>
  <c r="H52" i="12"/>
  <c r="F68" i="12"/>
  <c r="F56" i="12"/>
  <c r="F52" i="12"/>
  <c r="F53" i="12"/>
  <c r="H66" i="12"/>
  <c r="H58" i="12"/>
  <c r="H54" i="12"/>
  <c r="F66" i="12"/>
  <c r="F62" i="12"/>
  <c r="F58" i="12"/>
  <c r="F54" i="12"/>
  <c r="F63" i="12"/>
  <c r="H65" i="12"/>
  <c r="H61" i="12"/>
  <c r="F65" i="12"/>
  <c r="F61" i="12"/>
  <c r="F57" i="12"/>
  <c r="J68" i="12"/>
  <c r="J60" i="12"/>
  <c r="J52" i="12"/>
  <c r="G50" i="14"/>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1"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6" i="12"/>
  <c r="J58" i="12"/>
  <c r="J64" i="12"/>
  <c r="F67" i="12"/>
  <c r="J51" i="12"/>
  <c r="J55" i="12"/>
  <c r="F63" i="14"/>
  <c r="F59" i="14"/>
  <c r="F55" i="14"/>
  <c r="J58" i="14"/>
  <c r="H63" i="14"/>
  <c r="F51" i="14"/>
  <c r="J55" i="14"/>
  <c r="F67" i="14"/>
  <c r="H51" i="14"/>
  <c r="H57" i="14"/>
  <c r="H52" i="14"/>
  <c r="J66" i="14"/>
  <c r="F64" i="14"/>
  <c r="F60" i="14"/>
  <c r="F56" i="14"/>
  <c r="H61" i="14"/>
  <c r="H56" i="14"/>
  <c r="H50"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<sst xmlns="http://schemas.openxmlformats.org/spreadsheetml/2006/main" count="524" uniqueCount="88">
  <si>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</si>
  <si>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</si>
  <si>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</si>
  <si>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PAID MEDIA PLAN TEMPLATE</t>
  </si>
  <si>
    <t>Transit</t>
  </si>
  <si>
    <t>Social Media</t>
  </si>
  <si>
    <t>Other</t>
  </si>
  <si>
    <t>Influencer</t>
  </si>
  <si>
    <t>Display</t>
  </si>
  <si>
    <t>Billboard</t>
  </si>
  <si>
    <t>Display Network Ad</t>
  </si>
  <si>
    <t>Google</t>
  </si>
  <si>
    <t>TV ad for 6:00 News</t>
  </si>
  <si>
    <t>Google Search Ads</t>
  </si>
  <si>
    <t>Ad off of I-95</t>
  </si>
  <si>
    <t>YouTube</t>
  </si>
  <si>
    <t>ROAS</t>
  </si>
  <si>
    <t>GOAL</t>
  </si>
  <si>
    <t>MONTH REPRESENTED</t>
  </si>
  <si>
    <t>JANUARY</t>
  </si>
  <si>
    <t>TYPE</t>
  </si>
  <si>
    <t>DATES COVERED</t>
  </si>
  <si>
    <t>PLATFORM / SITE / PUBLICATION</t>
  </si>
  <si>
    <t>DESCRIPTION</t>
  </si>
  <si>
    <t>AMT SPENT</t>
  </si>
  <si>
    <t>REVENUE</t>
  </si>
  <si>
    <t>Content Marketing</t>
  </si>
  <si>
    <t>Email / Newsletter</t>
  </si>
  <si>
    <t>Mail</t>
  </si>
  <si>
    <t>PPC</t>
  </si>
  <si>
    <t>Partner / Affiliate</t>
  </si>
  <si>
    <t>Podcast</t>
  </si>
  <si>
    <t>Radio</t>
  </si>
  <si>
    <t>Search Engine Marketing</t>
  </si>
  <si>
    <t>SMS / Mobile</t>
  </si>
  <si>
    <t>Television</t>
  </si>
  <si>
    <t>Print</t>
  </si>
  <si>
    <t>TYPE OF PAID MEDIA</t>
  </si>
  <si>
    <t>BUDGET OVERVIEW</t>
  </si>
  <si>
    <t>MONTHLY BUDGET</t>
  </si>
  <si>
    <t>TOTAL SPEND</t>
  </si>
  <si>
    <t>BUDGET REMAINING</t>
  </si>
  <si>
    <t>% of SPEND per PAID MEDIA TYPE</t>
  </si>
  <si>
    <t>Video – Online</t>
  </si>
  <si>
    <t>XX-XX</t>
  </si>
  <si>
    <t>XX only</t>
  </si>
  <si>
    <t>REVENUE vs. SPEND per PAID MEDIA TYPE</t>
  </si>
  <si>
    <t>CPC / 
CPM / CPA</t>
  </si>
  <si>
    <r>
      <t xml:space="preserve">MONTHLY TOTALS PAID MEDIA TYPE  ––  DO NOT ALTER ––  </t>
    </r>
    <r>
      <rPr>
        <sz val="12"/>
        <color theme="1" tint="0.34998626667073579"/>
        <rFont val="Century Gothic"/>
        <family val="1"/>
      </rPr>
      <t xml:space="preserve">Data populates automatically. </t>
    </r>
  </si>
  <si>
    <t>PLACEMENTS</t>
  </si>
  <si>
    <t>AVERAGE SPEND</t>
  </si>
  <si>
    <t>AVERAGE CPC / 
CPM / CPA</t>
  </si>
  <si>
    <t>TOTAL 
REVENUE</t>
  </si>
  <si>
    <t>TOTAL 
ROAS</t>
  </si>
  <si>
    <t xml:space="preserve">User to complete non-shaded cells, only.  Paid Media Type dropdown options may be edited on the Dropdown Key tab. 
Complete Monthly Data in the table below to populate charts, graphs, and the Monthly Overview table. </t>
  </si>
  <si>
    <t xml:space="preserve">MONTHLY OVERVIEW </t>
  </si>
  <si>
    <t xml:space="preserve">MONTHLY DATA </t>
  </si>
  <si>
    <t>CLICKS / IMPRESSIONS / ACQUISITIONS</t>
  </si>
  <si>
    <t>TOTAL CLICKS / IMPRESSIONS / ACQUISITIONS</t>
  </si>
  <si>
    <t>Podcast Alpha</t>
  </si>
  <si>
    <t>Podcast Ad</t>
  </si>
  <si>
    <t>Video Ad</t>
  </si>
  <si>
    <t>Instagram</t>
  </si>
  <si>
    <t>Stories Promotion</t>
  </si>
  <si>
    <t>Life and Style</t>
  </si>
  <si>
    <t>Print Ad</t>
  </si>
  <si>
    <t>News Dash Letter</t>
  </si>
  <si>
    <t>Newsletter Ad</t>
  </si>
  <si>
    <t>Billboard Co.</t>
  </si>
  <si>
    <t>John K.</t>
  </si>
  <si>
    <t>Regram from IG feed</t>
  </si>
  <si>
    <t>Poster Ad</t>
  </si>
  <si>
    <t>Radio Call Letters</t>
  </si>
  <si>
    <t>Yahoo</t>
  </si>
  <si>
    <t>Public Transportation</t>
  </si>
  <si>
    <t>Enter Goal for the Month</t>
  </si>
  <si>
    <t>FEBRUARY</t>
  </si>
  <si>
    <t>MARCH</t>
  </si>
  <si>
    <t>APRIL</t>
  </si>
  <si>
    <t>MAY</t>
  </si>
  <si>
    <t>JUNE</t>
  </si>
  <si>
    <t>JULY</t>
  </si>
  <si>
    <t>AUGUST</t>
  </si>
  <si>
    <t>SEPTEMBER</t>
  </si>
  <si>
    <t>OCTOBER</t>
  </si>
  <si>
    <t>NOVEMBER</t>
  </si>
  <si>
    <t>DECEMBER</t>
  </si>
  <si>
    <t xml:space="preserve">PAID MEDIA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</si>
</sst>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b/>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EXAMPLE'!$F$51:$F$68</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TOTAL REVENUE</c:v>
          </c:tx>
          <c:spPr>
            <a:solidFill>
              <a:srgbClr val="A2F1E9"/>
            </a:solidFill>
            <a:ln>
              <a:noFill/>
            </a:ln>
            <a:effectLst/>
          </c:spPr>
          <c:invertIfNegative val="0"/>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TOTAL REVENUE</c:v>
          </c:tx>
          <c:spPr>
            <a:solidFill>
              <a:srgbClr val="A2F1E9"/>
            </a:solidFill>
            <a:ln>
              <a:noFill/>
            </a:ln>
            <a:effectLst/>
          </c:spPr>
          <c:invertIfNegative val="0"/>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TOTAL REVENUE</c:v>
          </c:tx>
          <c:spPr>
            <a:solidFill>
              <a:srgbClr val="A2F1E9"/>
            </a:solidFill>
            <a:ln>
              <a:noFill/>
            </a:ln>
            <a:effectLst/>
          </c:spPr>
          <c:invertIfNegative val="0"/>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TOTAL REVENUE</c:v>
          </c:tx>
          <c:spPr>
            <a:solidFill>
              <a:srgbClr val="A2F1E9"/>
            </a:solidFill>
            <a:ln>
              <a:noFill/>
            </a:ln>
            <a:effectLst/>
          </c:spPr>
          <c:invertIfNegative val="0"/>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D67-4A99-8A96-193243BC3FED}"/>
            </c:ext>
          </c:extLst>
        </c:ser>
        <c:ser>
          <c:idx val="1"/>
          <c:order val="1"/>
          <c:tx>
            <c:v>TOTAL REVENUE</c:v>
          </c:tx>
          <c:spPr>
            <a:solidFill>
              <a:srgbClr val="A2F1E9"/>
            </a:solidFill>
            <a:ln>
              <a:noFill/>
            </a:ln>
            <a:effectLst/>
          </c:spPr>
          <c:invertIfNegative val="0"/>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EXAMPLE'!$E$51:$E$68</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TOTAL REVENUE</c:v>
          </c:tx>
          <c:spPr>
            <a:solidFill>
              <a:srgbClr val="A2F1E9"/>
            </a:solidFill>
            <a:ln>
              <a:noFill/>
            </a:ln>
            <a:effectLst/>
          </c:spPr>
          <c:invertIfNegative val="0"/>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EXAMPLE'!$I$51:$I$68</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80F1-483B-B27B-1967CCC07329}"/>
            </c:ext>
          </c:extLst>
        </c:ser>
        <c:ser>
          <c:idx val="1"/>
          <c:order val="1"/>
          <c:tx>
            <c:v>TOTAL REVENUE</c:v>
          </c:tx>
          <c:spPr>
            <a:solidFill>
              <a:srgbClr val="A2F1E9"/>
            </a:solidFill>
            <a:ln>
              <a:noFill/>
            </a:ln>
            <a:effectLst/>
          </c:spPr>
          <c:invertIfNegative val="0"/>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TOTAL REVENUE</c:v>
          </c:tx>
          <c:spPr>
            <a:solidFill>
              <a:srgbClr val="A2F1E9"/>
            </a:solidFill>
            <a:ln>
              <a:noFill/>
            </a:ln>
            <a:effectLst/>
          </c:spPr>
          <c:invertIfNegative val="0"/>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956-48C5-A79C-ADDC68794F4C}"/>
            </c:ext>
          </c:extLst>
        </c:ser>
        <c:ser>
          <c:idx val="1"/>
          <c:order val="1"/>
          <c:tx>
            <c:v>TOTAL REVENUE</c:v>
          </c:tx>
          <c:spPr>
            <a:solidFill>
              <a:srgbClr val="A2F1E9"/>
            </a:solidFill>
            <a:ln>
              <a:noFill/>
            </a:ln>
            <a:effectLst/>
          </c:spPr>
          <c:invertIfNegative val="0"/>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TOTAL REVENUE</c:v>
          </c:tx>
          <c:spPr>
            <a:solidFill>
              <a:srgbClr val="A2F1E9"/>
            </a:solidFill>
            <a:ln>
              <a:noFill/>
            </a:ln>
            <a:effectLst/>
          </c:spPr>
          <c:invertIfNegative val="0"/>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TOTAL REVENUE</c:v>
          </c:tx>
          <c:spPr>
            <a:solidFill>
              <a:srgbClr val="A2F1E9"/>
            </a:solidFill>
            <a:ln>
              <a:noFill/>
            </a:ln>
            <a:effectLst/>
          </c:spPr>
          <c:invertIfNegative val="0"/>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TOTAL REVENUE</c:v>
          </c:tx>
          <c:spPr>
            <a:solidFill>
              <a:srgbClr val="A2F1E9"/>
            </a:solidFill>
            <a:ln>
              <a:noFill/>
            </a:ln>
            <a:effectLst/>
          </c:spPr>
          <c:invertIfNegative val="0"/>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TOTAL REVENUE</c:v>
          </c:tx>
          <c:spPr>
            <a:solidFill>
              <a:srgbClr val="A2F1E9"/>
            </a:solidFill>
            <a:ln>
              <a:noFill/>
            </a:ln>
            <a:effectLst/>
          </c:spPr>
          <c:invertIfNegative val="0"/>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03&amp;utm_source=integrated-content&amp;utm_campaign=/content/media-plan-templates&amp;utm_medium=Paid+Media+Plan+excel+11803&amp;lpa=Paid+Media+Plan+excel+1180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11</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7</xdr:row>
      <xdr:rowOff>50800</xdr:rowOff>
    </xdr:from>
    <xdr:to>
      <xdr:col>9</xdr:col>
      <xdr:colOff>1066800</xdr:colOff>
      <xdr:row>14</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25400</xdr:colOff>
      <xdr:row>0</xdr:row>
      <xdr:rowOff>2501900</xdr:rowOff>
    </xdr:to>
    <xdr:pic>
      <xdr:nvPicPr>
        <xdr:cNvPr id="6" name="Picture 5">
          <a:hlinkClick xmlns:r="http://schemas.openxmlformats.org/officeDocument/2006/relationships" r:id="rId3"/>
          <a:extLst>
            <a:ext uri="{FF2B5EF4-FFF2-40B4-BE49-F238E27FC236}">
              <a16:creationId xmlns:a16="http://schemas.microsoft.com/office/drawing/2014/main" id="{CD4E6624-043C-E348-98DF-07506B073562}"/>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Paid+Media+Plan+excel+11803&amp;lpa=Paid+Media+Plan+excel+11803"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70"/>
  <sheetViews>
    <sheetView showGridLines="0" tabSelected="1" workbookViewId="0">
      <pane ySplit="1" topLeftCell="A2" activePane="bottomLeft" state="frozen"/>
      <selection pane="bottomLeft" activeCell="B70" sqref="B70:J70"/>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customFormat="1" ht="199" customHeight="1"/>
    <row r="2" spans="1:261" s="3" customFormat="1" ht="42" customHeight="1">
      <c r="A2" s="1"/>
      <c r="B2" s="11" t="s">
        <v>87</v>
      </c>
      <c r="C2"/>
      <c r="D2"/>
      <c r="E2"/>
      <c r="F2"/>
      <c r="G2"/>
      <c r="H2"/>
      <c r="I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s="27" customFormat="1" ht="18" customHeight="1">
      <c r="B3" s="28" t="s">
        <v>18</v>
      </c>
      <c r="C3" s="53" t="s">
        <v>17</v>
      </c>
      <c r="D3" s="53"/>
      <c r="E3" s="53"/>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row>
    <row r="4" spans="1:261" s="8" customFormat="1" ht="35" customHeight="1" thickBot="1">
      <c r="B4" s="52" t="s">
        <v>19</v>
      </c>
      <c r="C4" s="54" t="s">
        <v>75</v>
      </c>
      <c r="D4" s="54"/>
      <c r="E4" s="54"/>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c r="IZ4" s="9"/>
      <c r="JA4" s="9"/>
    </row>
    <row r="6" spans="1:261" s="18" customFormat="1" ht="57" customHeight="1">
      <c r="B6" s="55" t="s">
        <v>54</v>
      </c>
      <c r="C6" s="55"/>
      <c r="D6" s="55"/>
      <c r="E6" s="55"/>
      <c r="F6" s="55"/>
      <c r="G6" s="55"/>
      <c r="H6" s="55"/>
    </row>
    <row r="7" spans="1:261" ht="30" customHeight="1">
      <c r="B7" s="20" t="s">
        <v>38</v>
      </c>
      <c r="C7" s="20"/>
      <c r="E7" s="20" t="s">
        <v>46</v>
      </c>
    </row>
    <row r="8" spans="1:261" ht="26" customHeight="1">
      <c r="B8" s="17" t="s">
        <v>39</v>
      </c>
      <c r="C8" s="19">
        <v>25000</v>
      </c>
      <c r="E8" s="30"/>
    </row>
    <row r="9" spans="1:261" ht="26" customHeight="1">
      <c r="B9" s="17" t="s">
        <v>40</v>
      </c>
      <c r="C9" s="19">
        <f>SUM(F18:F47)</f>
        <v>22179</v>
      </c>
      <c r="E9" s="30"/>
    </row>
    <row r="10" spans="1:261" ht="26" customHeight="1">
      <c r="B10" s="17" t="s">
        <v>41</v>
      </c>
      <c r="C10" s="19">
        <f>C8-C9</f>
        <v>2821</v>
      </c>
      <c r="E10" s="30"/>
    </row>
    <row r="11" spans="1:261" ht="29" customHeight="1">
      <c r="E11" s="30"/>
    </row>
    <row r="12" spans="1:261" ht="30" customHeight="1">
      <c r="B12" s="20" t="s">
        <v>42</v>
      </c>
      <c r="C12" s="20"/>
      <c r="E12" s="30"/>
    </row>
    <row r="13" spans="1:261" ht="409" customHeight="1">
      <c r="B13" s="13"/>
      <c r="C13" s="13"/>
      <c r="D13" s="13"/>
      <c r="E13" s="31"/>
      <c r="F13" s="13"/>
      <c r="G13" s="13"/>
      <c r="H13" s="13"/>
      <c r="I13" s="14"/>
      <c r="J13" s="13"/>
    </row>
    <row r="14" spans="1:261" ht="138" customHeight="1">
      <c r="B14" s="13"/>
      <c r="C14" s="13"/>
      <c r="D14" s="13"/>
      <c r="E14" s="31"/>
      <c r="F14" s="13"/>
      <c r="G14" s="13"/>
      <c r="H14" s="13"/>
      <c r="I14" s="14"/>
      <c r="J14" s="13"/>
    </row>
    <row r="15" spans="1:261" ht="15">
      <c r="B15" s="13"/>
      <c r="C15" s="13"/>
      <c r="D15" s="13"/>
      <c r="E15" s="13"/>
      <c r="F15" s="13"/>
      <c r="G15" s="13"/>
      <c r="H15" s="13"/>
      <c r="I15" s="14"/>
      <c r="J15" s="13"/>
    </row>
    <row r="16" spans="1:261" ht="30" customHeight="1">
      <c r="B16" s="46" t="s">
        <v>56</v>
      </c>
    </row>
    <row r="17" spans="1:10" ht="68.25" customHeight="1" thickBot="1">
      <c r="B17" s="43" t="s">
        <v>20</v>
      </c>
      <c r="C17" s="43" t="s">
        <v>21</v>
      </c>
      <c r="D17" s="43" t="s">
        <v>22</v>
      </c>
      <c r="E17" s="43" t="s">
        <v>23</v>
      </c>
      <c r="F17" s="44" t="s">
        <v>24</v>
      </c>
      <c r="G17" s="44" t="s">
        <v>57</v>
      </c>
      <c r="H17" s="44" t="s">
        <v>47</v>
      </c>
      <c r="I17" s="44" t="s">
        <v>25</v>
      </c>
      <c r="J17" s="44" t="s">
        <v>16</v>
      </c>
    </row>
    <row r="18" spans="1:10" ht="20" customHeight="1">
      <c r="A18" s="51">
        <v>1</v>
      </c>
      <c r="B18" s="38" t="s">
        <v>31</v>
      </c>
      <c r="C18" s="38" t="s">
        <v>44</v>
      </c>
      <c r="D18" s="38" t="s">
        <v>59</v>
      </c>
      <c r="E18" s="39" t="s">
        <v>60</v>
      </c>
      <c r="F18" s="40">
        <v>123</v>
      </c>
      <c r="G18" s="41">
        <v>22</v>
      </c>
      <c r="H18" s="42">
        <f>IFERROR(F18/G18,"–")</f>
        <v>5.5909090909090908</v>
      </c>
      <c r="I18" s="40">
        <v>2500</v>
      </c>
      <c r="J18" s="47">
        <f>IFERROR(I18/F18,"–")</f>
        <v>20.325203252032519</v>
      </c>
    </row>
    <row r="19" spans="1:10" ht="20" customHeight="1">
      <c r="A19" s="51">
        <v>2</v>
      </c>
      <c r="B19" s="21" t="s">
        <v>5</v>
      </c>
      <c r="C19" s="21" t="s">
        <v>44</v>
      </c>
      <c r="D19" s="21" t="s">
        <v>15</v>
      </c>
      <c r="E19" s="22" t="s">
        <v>61</v>
      </c>
      <c r="F19" s="23">
        <v>456</v>
      </c>
      <c r="G19" s="24">
        <v>32</v>
      </c>
      <c r="H19" s="42">
        <f t="shared" ref="H19:H47" si="0">IFERROR(F19/G19,"–")</f>
        <v>14.25</v>
      </c>
      <c r="I19" s="23">
        <v>3000</v>
      </c>
      <c r="J19" s="47">
        <f t="shared" ref="J19:J47" si="1">IFERROR(I19/F19,"–")</f>
        <v>6.5789473684210522</v>
      </c>
    </row>
    <row r="20" spans="1:10" ht="20" customHeight="1">
      <c r="A20" s="51">
        <v>3</v>
      </c>
      <c r="B20" s="21" t="s">
        <v>5</v>
      </c>
      <c r="C20" s="21" t="s">
        <v>45</v>
      </c>
      <c r="D20" s="21" t="s">
        <v>62</v>
      </c>
      <c r="E20" s="22" t="s">
        <v>63</v>
      </c>
      <c r="F20" s="23">
        <v>400</v>
      </c>
      <c r="G20" s="24">
        <v>52</v>
      </c>
      <c r="H20" s="42">
        <f t="shared" si="0"/>
        <v>7.6923076923076925</v>
      </c>
      <c r="I20" s="23">
        <v>1500</v>
      </c>
      <c r="J20" s="47">
        <f t="shared" si="1"/>
        <v>3.75</v>
      </c>
    </row>
    <row r="21" spans="1:10" ht="20" customHeight="1">
      <c r="A21" s="51">
        <v>4</v>
      </c>
      <c r="B21" s="21" t="s">
        <v>36</v>
      </c>
      <c r="C21" s="21" t="s">
        <v>44</v>
      </c>
      <c r="D21" s="21" t="s">
        <v>64</v>
      </c>
      <c r="E21" s="22" t="s">
        <v>65</v>
      </c>
      <c r="F21" s="23">
        <v>2000</v>
      </c>
      <c r="G21" s="24">
        <v>62</v>
      </c>
      <c r="H21" s="42">
        <f t="shared" si="0"/>
        <v>32.258064516129032</v>
      </c>
      <c r="I21" s="23">
        <v>4200</v>
      </c>
      <c r="J21" s="47">
        <f t="shared" si="1"/>
        <v>2.1</v>
      </c>
    </row>
    <row r="22" spans="1:10" ht="20" customHeight="1">
      <c r="A22" s="51">
        <v>5</v>
      </c>
      <c r="B22" s="21" t="s">
        <v>27</v>
      </c>
      <c r="C22" s="21" t="s">
        <v>44</v>
      </c>
      <c r="D22" s="21" t="s">
        <v>66</v>
      </c>
      <c r="E22" s="22" t="s">
        <v>67</v>
      </c>
      <c r="F22" s="23">
        <v>400</v>
      </c>
      <c r="G22" s="24">
        <v>300</v>
      </c>
      <c r="H22" s="42">
        <f t="shared" si="0"/>
        <v>1.3333333333333333</v>
      </c>
      <c r="I22" s="23">
        <v>16000</v>
      </c>
      <c r="J22" s="47">
        <f t="shared" si="1"/>
        <v>40</v>
      </c>
    </row>
    <row r="23" spans="1:10" ht="20" customHeight="1">
      <c r="A23" s="51">
        <v>6</v>
      </c>
      <c r="B23" s="21" t="s">
        <v>9</v>
      </c>
      <c r="C23" s="21" t="s">
        <v>44</v>
      </c>
      <c r="D23" s="21" t="s">
        <v>68</v>
      </c>
      <c r="E23" s="22" t="s">
        <v>14</v>
      </c>
      <c r="F23" s="23">
        <v>400</v>
      </c>
      <c r="G23" s="24">
        <v>350</v>
      </c>
      <c r="H23" s="42">
        <f t="shared" si="0"/>
        <v>1.1428571428571428</v>
      </c>
      <c r="I23" s="23">
        <v>13000</v>
      </c>
      <c r="J23" s="47">
        <f t="shared" si="1"/>
        <v>32.5</v>
      </c>
    </row>
    <row r="24" spans="1:10" ht="20" customHeight="1">
      <c r="A24" s="51">
        <v>7</v>
      </c>
      <c r="B24" s="21" t="s">
        <v>7</v>
      </c>
      <c r="C24" s="21" t="s">
        <v>45</v>
      </c>
      <c r="D24" s="21" t="s">
        <v>69</v>
      </c>
      <c r="E24" s="22" t="s">
        <v>70</v>
      </c>
      <c r="F24" s="23">
        <v>500</v>
      </c>
      <c r="G24" s="24">
        <v>400</v>
      </c>
      <c r="H24" s="42">
        <f t="shared" si="0"/>
        <v>1.25</v>
      </c>
      <c r="I24" s="23">
        <v>15000</v>
      </c>
      <c r="J24" s="47">
        <f t="shared" si="1"/>
        <v>30</v>
      </c>
    </row>
    <row r="25" spans="1:10" ht="20" customHeight="1">
      <c r="A25" s="51">
        <v>8</v>
      </c>
      <c r="B25" s="21" t="s">
        <v>4</v>
      </c>
      <c r="C25" s="21" t="s">
        <v>44</v>
      </c>
      <c r="D25" s="21" t="s">
        <v>74</v>
      </c>
      <c r="E25" s="22" t="s">
        <v>71</v>
      </c>
      <c r="F25" s="23">
        <v>1000</v>
      </c>
      <c r="G25" s="24">
        <v>450</v>
      </c>
      <c r="H25" s="42">
        <f t="shared" si="0"/>
        <v>2.2222222222222223</v>
      </c>
      <c r="I25" s="23">
        <v>8500</v>
      </c>
      <c r="J25" s="47">
        <f t="shared" si="1"/>
        <v>8.5</v>
      </c>
    </row>
    <row r="26" spans="1:10" ht="20" customHeight="1">
      <c r="A26" s="51">
        <v>9</v>
      </c>
      <c r="B26" s="21" t="s">
        <v>36</v>
      </c>
      <c r="C26" s="21" t="s">
        <v>45</v>
      </c>
      <c r="D26" s="21" t="s">
        <v>64</v>
      </c>
      <c r="E26" s="22" t="s">
        <v>65</v>
      </c>
      <c r="F26" s="23">
        <v>2000</v>
      </c>
      <c r="G26" s="24">
        <v>500</v>
      </c>
      <c r="H26" s="42">
        <f t="shared" si="0"/>
        <v>4</v>
      </c>
      <c r="I26" s="23">
        <v>19000</v>
      </c>
      <c r="J26" s="47">
        <f t="shared" si="1"/>
        <v>9.5</v>
      </c>
    </row>
    <row r="27" spans="1:10" ht="20" customHeight="1">
      <c r="A27" s="51">
        <v>10</v>
      </c>
      <c r="B27" s="21" t="s">
        <v>4</v>
      </c>
      <c r="C27" s="21" t="s">
        <v>44</v>
      </c>
      <c r="D27" s="21" t="s">
        <v>74</v>
      </c>
      <c r="E27" s="22" t="s">
        <v>71</v>
      </c>
      <c r="F27" s="23">
        <v>500</v>
      </c>
      <c r="G27" s="24">
        <v>550</v>
      </c>
      <c r="H27" s="42">
        <f t="shared" si="0"/>
        <v>0.90909090909090906</v>
      </c>
      <c r="I27" s="23">
        <v>21000</v>
      </c>
      <c r="J27" s="47">
        <f t="shared" si="1"/>
        <v>42</v>
      </c>
    </row>
    <row r="28" spans="1:10" ht="20" customHeight="1">
      <c r="A28" s="51">
        <v>11</v>
      </c>
      <c r="B28" s="21" t="s">
        <v>29</v>
      </c>
      <c r="C28" s="21" t="s">
        <v>44</v>
      </c>
      <c r="D28" s="21" t="s">
        <v>11</v>
      </c>
      <c r="E28" s="22" t="s">
        <v>13</v>
      </c>
      <c r="F28" s="23">
        <v>500</v>
      </c>
      <c r="G28" s="24">
        <v>600</v>
      </c>
      <c r="H28" s="42">
        <f t="shared" si="0"/>
        <v>0.83333333333333337</v>
      </c>
      <c r="I28" s="23">
        <v>23000</v>
      </c>
      <c r="J28" s="47">
        <f t="shared" si="1"/>
        <v>46</v>
      </c>
    </row>
    <row r="29" spans="1:10" ht="20" customHeight="1">
      <c r="A29" s="51">
        <v>12</v>
      </c>
      <c r="B29" s="21" t="s">
        <v>32</v>
      </c>
      <c r="C29" s="21" t="s">
        <v>45</v>
      </c>
      <c r="D29" s="21" t="s">
        <v>72</v>
      </c>
      <c r="E29" s="22" t="s">
        <v>12</v>
      </c>
      <c r="F29" s="23">
        <v>600</v>
      </c>
      <c r="G29" s="24">
        <v>650</v>
      </c>
      <c r="H29" s="42">
        <f t="shared" si="0"/>
        <v>0.92307692307692313</v>
      </c>
      <c r="I29" s="23">
        <v>25000</v>
      </c>
      <c r="J29" s="47">
        <f t="shared" si="1"/>
        <v>41.666666666666664</v>
      </c>
    </row>
    <row r="30" spans="1:10" ht="20" customHeight="1">
      <c r="A30" s="51">
        <v>13</v>
      </c>
      <c r="B30" s="21" t="s">
        <v>8</v>
      </c>
      <c r="C30" s="21" t="s">
        <v>44</v>
      </c>
      <c r="D30" s="21" t="s">
        <v>73</v>
      </c>
      <c r="E30" s="22" t="s">
        <v>10</v>
      </c>
      <c r="F30" s="23">
        <v>900</v>
      </c>
      <c r="G30" s="24">
        <v>700</v>
      </c>
      <c r="H30" s="42">
        <f t="shared" si="0"/>
        <v>1.2857142857142858</v>
      </c>
      <c r="I30" s="23">
        <v>27000</v>
      </c>
      <c r="J30" s="47">
        <f t="shared" si="1"/>
        <v>30</v>
      </c>
    </row>
    <row r="31" spans="1:10" ht="20" customHeight="1">
      <c r="A31" s="51">
        <v>14</v>
      </c>
      <c r="B31" s="21" t="s">
        <v>26</v>
      </c>
      <c r="C31" s="21" t="s">
        <v>44</v>
      </c>
      <c r="D31" s="21"/>
      <c r="E31" s="22"/>
      <c r="F31" s="23">
        <v>900</v>
      </c>
      <c r="G31" s="24">
        <v>700</v>
      </c>
      <c r="H31" s="42">
        <f t="shared" si="0"/>
        <v>1.2857142857142858</v>
      </c>
      <c r="I31" s="23">
        <v>27000</v>
      </c>
      <c r="J31" s="47">
        <f t="shared" si="1"/>
        <v>30</v>
      </c>
    </row>
    <row r="32" spans="1:10" ht="20" customHeight="1">
      <c r="A32" s="51">
        <v>15</v>
      </c>
      <c r="B32" s="21" t="s">
        <v>7</v>
      </c>
      <c r="C32" s="21" t="s">
        <v>44</v>
      </c>
      <c r="D32" s="21"/>
      <c r="E32" s="22"/>
      <c r="F32" s="23">
        <v>400</v>
      </c>
      <c r="G32" s="24">
        <v>350</v>
      </c>
      <c r="H32" s="42">
        <f t="shared" si="0"/>
        <v>1.1428571428571428</v>
      </c>
      <c r="I32" s="23">
        <v>13000</v>
      </c>
      <c r="J32" s="47">
        <f t="shared" si="1"/>
        <v>32.5</v>
      </c>
    </row>
    <row r="33" spans="1:10" ht="20" customHeight="1">
      <c r="A33" s="51">
        <v>16</v>
      </c>
      <c r="B33" s="21" t="s">
        <v>7</v>
      </c>
      <c r="C33" s="21" t="s">
        <v>45</v>
      </c>
      <c r="D33" s="21"/>
      <c r="E33" s="22"/>
      <c r="F33" s="23">
        <v>500</v>
      </c>
      <c r="G33" s="24">
        <v>400</v>
      </c>
      <c r="H33" s="42">
        <f t="shared" si="0"/>
        <v>1.25</v>
      </c>
      <c r="I33" s="23">
        <v>15000</v>
      </c>
      <c r="J33" s="47">
        <f t="shared" si="1"/>
        <v>30</v>
      </c>
    </row>
    <row r="34" spans="1:10" ht="20" customHeight="1">
      <c r="A34" s="51">
        <v>17</v>
      </c>
      <c r="B34" s="21" t="s">
        <v>4</v>
      </c>
      <c r="C34" s="21" t="s">
        <v>44</v>
      </c>
      <c r="D34" s="21"/>
      <c r="E34" s="22"/>
      <c r="F34" s="23">
        <v>1000</v>
      </c>
      <c r="G34" s="24">
        <v>450</v>
      </c>
      <c r="H34" s="42">
        <f t="shared" si="0"/>
        <v>2.2222222222222223</v>
      </c>
      <c r="I34" s="23">
        <v>17000</v>
      </c>
      <c r="J34" s="47">
        <f t="shared" si="1"/>
        <v>17</v>
      </c>
    </row>
    <row r="35" spans="1:10" ht="20" customHeight="1">
      <c r="A35" s="51">
        <v>18</v>
      </c>
      <c r="B35" s="21" t="s">
        <v>36</v>
      </c>
      <c r="C35" s="21" t="s">
        <v>45</v>
      </c>
      <c r="D35" s="21"/>
      <c r="E35" s="22"/>
      <c r="F35" s="23">
        <v>2000</v>
      </c>
      <c r="G35" s="24">
        <v>500</v>
      </c>
      <c r="H35" s="42">
        <f t="shared" si="0"/>
        <v>4</v>
      </c>
      <c r="I35" s="23">
        <v>19000</v>
      </c>
      <c r="J35" s="47">
        <f t="shared" si="1"/>
        <v>9.5</v>
      </c>
    </row>
    <row r="36" spans="1:10" ht="20" customHeight="1">
      <c r="A36" s="51">
        <v>19</v>
      </c>
      <c r="B36" s="21" t="s">
        <v>4</v>
      </c>
      <c r="C36" s="21" t="s">
        <v>44</v>
      </c>
      <c r="D36" s="21"/>
      <c r="E36" s="22"/>
      <c r="F36" s="23">
        <v>500</v>
      </c>
      <c r="G36" s="24">
        <v>550</v>
      </c>
      <c r="H36" s="42">
        <f t="shared" si="0"/>
        <v>0.90909090909090906</v>
      </c>
      <c r="I36" s="23">
        <v>21000</v>
      </c>
      <c r="J36" s="47">
        <f t="shared" si="1"/>
        <v>42</v>
      </c>
    </row>
    <row r="37" spans="1:10" ht="20" customHeight="1">
      <c r="A37" s="51">
        <v>20</v>
      </c>
      <c r="B37" s="21" t="s">
        <v>33</v>
      </c>
      <c r="C37" s="21" t="s">
        <v>44</v>
      </c>
      <c r="D37" s="21"/>
      <c r="E37" s="22"/>
      <c r="F37" s="23">
        <v>500</v>
      </c>
      <c r="G37" s="24">
        <v>600</v>
      </c>
      <c r="H37" s="42">
        <f t="shared" si="0"/>
        <v>0.83333333333333337</v>
      </c>
      <c r="I37" s="23">
        <v>23000</v>
      </c>
      <c r="J37" s="47">
        <f t="shared" si="1"/>
        <v>46</v>
      </c>
    </row>
    <row r="38" spans="1:10" ht="20" customHeight="1">
      <c r="A38" s="51">
        <v>21</v>
      </c>
      <c r="B38" s="21" t="s">
        <v>35</v>
      </c>
      <c r="C38" s="21" t="s">
        <v>44</v>
      </c>
      <c r="D38" s="21"/>
      <c r="E38" s="22"/>
      <c r="F38" s="23">
        <v>600</v>
      </c>
      <c r="G38" s="24">
        <v>650</v>
      </c>
      <c r="H38" s="42">
        <f t="shared" si="0"/>
        <v>0.92307692307692313</v>
      </c>
      <c r="I38" s="23">
        <v>25000</v>
      </c>
      <c r="J38" s="47">
        <f t="shared" si="1"/>
        <v>41.666666666666664</v>
      </c>
    </row>
    <row r="39" spans="1:10" ht="20" customHeight="1">
      <c r="A39" s="51">
        <v>22</v>
      </c>
      <c r="B39" s="21" t="s">
        <v>32</v>
      </c>
      <c r="C39" s="21" t="s">
        <v>44</v>
      </c>
      <c r="D39" s="21"/>
      <c r="E39" s="22"/>
      <c r="F39" s="23">
        <v>300</v>
      </c>
      <c r="G39" s="24">
        <v>50</v>
      </c>
      <c r="H39" s="42">
        <f t="shared" si="0"/>
        <v>6</v>
      </c>
      <c r="I39" s="23">
        <v>1000</v>
      </c>
      <c r="J39" s="47">
        <f t="shared" si="1"/>
        <v>3.3333333333333335</v>
      </c>
    </row>
    <row r="40" spans="1:10" ht="20" customHeight="1">
      <c r="A40" s="51">
        <v>23</v>
      </c>
      <c r="B40" s="21" t="s">
        <v>43</v>
      </c>
      <c r="C40" s="21" t="s">
        <v>44</v>
      </c>
      <c r="D40" s="21"/>
      <c r="E40" s="22"/>
      <c r="F40" s="23">
        <v>700</v>
      </c>
      <c r="G40" s="24">
        <v>100</v>
      </c>
      <c r="H40" s="42">
        <f t="shared" si="0"/>
        <v>7</v>
      </c>
      <c r="I40" s="23">
        <v>3000</v>
      </c>
      <c r="J40" s="47">
        <f t="shared" si="1"/>
        <v>4.2857142857142856</v>
      </c>
    </row>
    <row r="41" spans="1:10" ht="20" customHeight="1">
      <c r="A41" s="51">
        <v>24</v>
      </c>
      <c r="B41" s="21" t="s">
        <v>43</v>
      </c>
      <c r="C41" s="21" t="s">
        <v>44</v>
      </c>
      <c r="D41" s="21"/>
      <c r="E41" s="22"/>
      <c r="F41" s="23">
        <v>400</v>
      </c>
      <c r="G41" s="24">
        <v>150</v>
      </c>
      <c r="H41" s="42">
        <f t="shared" si="0"/>
        <v>2.6666666666666665</v>
      </c>
      <c r="I41" s="23">
        <v>5000</v>
      </c>
      <c r="J41" s="47">
        <f t="shared" si="1"/>
        <v>12.5</v>
      </c>
    </row>
    <row r="42" spans="1:10" ht="20" customHeight="1">
      <c r="A42" s="51">
        <v>25</v>
      </c>
      <c r="B42" s="21" t="s">
        <v>5</v>
      </c>
      <c r="C42" s="21" t="s">
        <v>44</v>
      </c>
      <c r="D42" s="21"/>
      <c r="E42" s="22"/>
      <c r="F42" s="23">
        <v>400</v>
      </c>
      <c r="G42" s="24">
        <v>200</v>
      </c>
      <c r="H42" s="42">
        <f t="shared" si="0"/>
        <v>2</v>
      </c>
      <c r="I42" s="23">
        <v>7000</v>
      </c>
      <c r="J42" s="47">
        <f t="shared" si="1"/>
        <v>17.5</v>
      </c>
    </row>
    <row r="43" spans="1:10" ht="20" customHeight="1">
      <c r="A43" s="51">
        <v>26</v>
      </c>
      <c r="B43" s="21" t="s">
        <v>36</v>
      </c>
      <c r="C43" s="21" t="s">
        <v>44</v>
      </c>
      <c r="D43" s="21"/>
      <c r="E43" s="22"/>
      <c r="F43" s="23">
        <v>2000</v>
      </c>
      <c r="G43" s="24">
        <v>250</v>
      </c>
      <c r="H43" s="42">
        <f t="shared" si="0"/>
        <v>8</v>
      </c>
      <c r="I43" s="23">
        <v>9000</v>
      </c>
      <c r="J43" s="47">
        <f t="shared" si="1"/>
        <v>4.5</v>
      </c>
    </row>
    <row r="44" spans="1:10" ht="20" customHeight="1">
      <c r="A44" s="51">
        <v>27</v>
      </c>
      <c r="B44" s="21" t="s">
        <v>27</v>
      </c>
      <c r="C44" s="21" t="s">
        <v>44</v>
      </c>
      <c r="D44" s="21"/>
      <c r="E44" s="22"/>
      <c r="F44" s="23">
        <v>400</v>
      </c>
      <c r="G44" s="24">
        <v>300</v>
      </c>
      <c r="H44" s="42">
        <f t="shared" si="0"/>
        <v>1.3333333333333333</v>
      </c>
      <c r="I44" s="23">
        <v>11000</v>
      </c>
      <c r="J44" s="47">
        <f t="shared" si="1"/>
        <v>27.5</v>
      </c>
    </row>
    <row r="45" spans="1:10" ht="20" customHeight="1">
      <c r="A45" s="51">
        <v>28</v>
      </c>
      <c r="B45" s="21" t="s">
        <v>9</v>
      </c>
      <c r="C45" s="21" t="s">
        <v>44</v>
      </c>
      <c r="D45" s="21"/>
      <c r="E45" s="22"/>
      <c r="F45" s="23">
        <v>400</v>
      </c>
      <c r="G45" s="24">
        <v>350</v>
      </c>
      <c r="H45" s="42">
        <f t="shared" si="0"/>
        <v>1.1428571428571428</v>
      </c>
      <c r="I45" s="23">
        <v>13000</v>
      </c>
      <c r="J45" s="47">
        <f t="shared" si="1"/>
        <v>32.5</v>
      </c>
    </row>
    <row r="46" spans="1:10" ht="20" customHeight="1">
      <c r="A46" s="51">
        <v>29</v>
      </c>
      <c r="B46" s="21" t="s">
        <v>7</v>
      </c>
      <c r="C46" s="21" t="s">
        <v>44</v>
      </c>
      <c r="D46" s="21"/>
      <c r="E46" s="22"/>
      <c r="F46" s="23">
        <v>500</v>
      </c>
      <c r="G46" s="24">
        <v>400</v>
      </c>
      <c r="H46" s="42">
        <f t="shared" si="0"/>
        <v>1.25</v>
      </c>
      <c r="I46" s="23">
        <v>15000</v>
      </c>
      <c r="J46" s="47">
        <f t="shared" si="1"/>
        <v>30</v>
      </c>
    </row>
    <row r="47" spans="1:10" ht="20" customHeight="1">
      <c r="A47" s="51">
        <v>30</v>
      </c>
      <c r="B47" s="21" t="s">
        <v>8</v>
      </c>
      <c r="C47" s="21" t="s">
        <v>45</v>
      </c>
      <c r="D47" s="21"/>
      <c r="E47" s="22"/>
      <c r="F47" s="23">
        <v>900</v>
      </c>
      <c r="G47" s="24">
        <v>700</v>
      </c>
      <c r="H47" s="42">
        <f t="shared" si="0"/>
        <v>1.2857142857142858</v>
      </c>
      <c r="I47" s="23">
        <v>27000</v>
      </c>
      <c r="J47" s="47">
        <f t="shared" si="1"/>
        <v>30</v>
      </c>
    </row>
    <row r="48" spans="1:10" ht="29" customHeight="1">
      <c r="B48" s="13"/>
      <c r="C48" s="13"/>
      <c r="D48" s="13"/>
      <c r="E48" s="13"/>
      <c r="F48" s="13"/>
      <c r="G48" s="13"/>
      <c r="H48" s="13"/>
      <c r="I48" s="14"/>
      <c r="J48" s="13"/>
    </row>
    <row r="49" spans="2:10" ht="30" customHeight="1">
      <c r="B49" s="56" t="s">
        <v>55</v>
      </c>
      <c r="C49" s="20" t="s">
        <v>48</v>
      </c>
    </row>
    <row r="50" spans="2:10" ht="50" customHeight="1" thickBot="1">
      <c r="B50" s="56"/>
      <c r="C50" s="43" t="s">
        <v>20</v>
      </c>
      <c r="D50" s="44" t="s">
        <v>49</v>
      </c>
      <c r="E50" s="45" t="s">
        <v>40</v>
      </c>
      <c r="F50" s="44" t="s">
        <v>50</v>
      </c>
      <c r="G50" s="44" t="s">
        <v>58</v>
      </c>
      <c r="H50" s="44" t="s">
        <v>51</v>
      </c>
      <c r="I50" s="44" t="s">
        <v>52</v>
      </c>
      <c r="J50" s="44" t="s">
        <v>53</v>
      </c>
    </row>
    <row r="51" spans="2:10" ht="20" customHeight="1">
      <c r="B51" s="50">
        <v>1</v>
      </c>
      <c r="C51" s="33" t="str">
        <f>'Dropdown Keys - Do Not Delete -'!B3</f>
        <v>Billboard</v>
      </c>
      <c r="D51" s="34">
        <f>COUNTIF($B$18:$B$47,$C51)</f>
        <v>2</v>
      </c>
      <c r="E51" s="48">
        <f>SUMIF($B$18:$B$47,$C51,$F$18:$F$47)</f>
        <v>800</v>
      </c>
      <c r="F51" s="35">
        <f>IFERROR(E51/D51,"0")</f>
        <v>400</v>
      </c>
      <c r="G51" s="36">
        <f>SUMIF($B$18:$B$47,$C51,$G$18:$G$47)</f>
        <v>700</v>
      </c>
      <c r="H51" s="37">
        <f>IFERROR(G51/D51,"0")</f>
        <v>350</v>
      </c>
      <c r="I51" s="49">
        <f>SUMIF($B$18:$B$47,$C51,$I$18:$I$47)</f>
        <v>26000</v>
      </c>
      <c r="J51" s="47">
        <f>IFERROR(I51/E51,"–")</f>
        <v>32.5</v>
      </c>
    </row>
    <row r="52" spans="2:10" ht="20" customHeight="1">
      <c r="B52" s="50">
        <v>2</v>
      </c>
      <c r="C52" s="25" t="str">
        <f>'Dropdown Keys - Do Not Delete -'!B4</f>
        <v>Content Marketing</v>
      </c>
      <c r="D52" s="32">
        <f t="shared" ref="D52:D68" si="2">COUNTIF($B$18:$B$47,$C52)</f>
        <v>1</v>
      </c>
      <c r="E52" s="48">
        <f t="shared" ref="E52:E68" si="3">SUMIF($B$18:$B$47,$C52,$F$18:$F$47)</f>
        <v>900</v>
      </c>
      <c r="F52" s="35">
        <f t="shared" ref="F52:F68" si="4">IFERROR(E52/D52,"0")</f>
        <v>900</v>
      </c>
      <c r="G52" s="36">
        <f t="shared" ref="G52:G68" si="5">SUMIF($B$18:$B$47,$C52,$G$18:$G$47)</f>
        <v>700</v>
      </c>
      <c r="H52" s="37">
        <f t="shared" ref="H52:H68" si="6">IFERROR(G52/D52,"0")</f>
        <v>700</v>
      </c>
      <c r="I52" s="49">
        <f t="shared" ref="I52:I68" si="7">SUMIF($B$18:$B$47,$C52,$I$18:$I$47)</f>
        <v>27000</v>
      </c>
      <c r="J52" s="47">
        <f t="shared" ref="J52:J68" si="8">IFERROR(I52/E52,"–")</f>
        <v>30</v>
      </c>
    </row>
    <row r="53" spans="2:10" ht="20" customHeight="1">
      <c r="B53" s="50">
        <v>3</v>
      </c>
      <c r="C53" s="25" t="str">
        <f>'Dropdown Keys - Do Not Delete -'!B5</f>
        <v>Display</v>
      </c>
      <c r="D53" s="32">
        <f t="shared" si="2"/>
        <v>2</v>
      </c>
      <c r="E53" s="48">
        <f t="shared" si="3"/>
        <v>1800</v>
      </c>
      <c r="F53" s="35">
        <f t="shared" si="4"/>
        <v>900</v>
      </c>
      <c r="G53" s="36">
        <f t="shared" si="5"/>
        <v>1400</v>
      </c>
      <c r="H53" s="37">
        <f t="shared" si="6"/>
        <v>700</v>
      </c>
      <c r="I53" s="49">
        <f t="shared" si="7"/>
        <v>54000</v>
      </c>
      <c r="J53" s="47">
        <f t="shared" si="8"/>
        <v>30</v>
      </c>
    </row>
    <row r="54" spans="2:10" ht="20" customHeight="1">
      <c r="B54" s="50">
        <v>4</v>
      </c>
      <c r="C54" s="25" t="str">
        <f>'Dropdown Keys - Do Not Delete -'!B6</f>
        <v>Email / Newsletter</v>
      </c>
      <c r="D54" s="32">
        <f t="shared" si="2"/>
        <v>2</v>
      </c>
      <c r="E54" s="48">
        <f t="shared" si="3"/>
        <v>800</v>
      </c>
      <c r="F54" s="35">
        <f t="shared" si="4"/>
        <v>400</v>
      </c>
      <c r="G54" s="36">
        <f t="shared" si="5"/>
        <v>600</v>
      </c>
      <c r="H54" s="37">
        <f t="shared" si="6"/>
        <v>300</v>
      </c>
      <c r="I54" s="49">
        <f t="shared" si="7"/>
        <v>27000</v>
      </c>
      <c r="J54" s="47">
        <f t="shared" si="8"/>
        <v>33.75</v>
      </c>
    </row>
    <row r="55" spans="2:10" ht="20" customHeight="1">
      <c r="B55" s="50">
        <v>5</v>
      </c>
      <c r="C55" s="25" t="str">
        <f>'Dropdown Keys - Do Not Delete -'!B7</f>
        <v>Influencer</v>
      </c>
      <c r="D55" s="32">
        <f t="shared" si="2"/>
        <v>4</v>
      </c>
      <c r="E55" s="48">
        <f t="shared" si="3"/>
        <v>1900</v>
      </c>
      <c r="F55" s="35">
        <f t="shared" si="4"/>
        <v>475</v>
      </c>
      <c r="G55" s="36">
        <f t="shared" si="5"/>
        <v>1550</v>
      </c>
      <c r="H55" s="37">
        <f t="shared" si="6"/>
        <v>387.5</v>
      </c>
      <c r="I55" s="49">
        <f t="shared" si="7"/>
        <v>58000</v>
      </c>
      <c r="J55" s="47">
        <f t="shared" si="8"/>
        <v>30.526315789473685</v>
      </c>
    </row>
    <row r="56" spans="2:10" ht="20" customHeight="1">
      <c r="B56" s="50">
        <v>6</v>
      </c>
      <c r="C56" s="25" t="str">
        <f>'Dropdown Keys - Do Not Delete -'!B8</f>
        <v>Mail</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7</v>
      </c>
      <c r="C57" s="25" t="str">
        <f>'Dropdown Keys - Do Not Delete -'!B9</f>
        <v>Partner / Affiliate</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8</v>
      </c>
      <c r="C58" s="25" t="str">
        <f>'Dropdown Keys - Do Not Delete -'!B10</f>
        <v>PPC</v>
      </c>
      <c r="D58" s="32">
        <f t="shared" si="2"/>
        <v>1</v>
      </c>
      <c r="E58" s="48">
        <f t="shared" si="3"/>
        <v>500</v>
      </c>
      <c r="F58" s="35">
        <f t="shared" si="4"/>
        <v>500</v>
      </c>
      <c r="G58" s="36">
        <f t="shared" si="5"/>
        <v>600</v>
      </c>
      <c r="H58" s="37">
        <f t="shared" si="6"/>
        <v>600</v>
      </c>
      <c r="I58" s="49">
        <f t="shared" si="7"/>
        <v>23000</v>
      </c>
      <c r="J58" s="47">
        <f t="shared" si="8"/>
        <v>46</v>
      </c>
    </row>
    <row r="59" spans="2:10" ht="20" customHeight="1">
      <c r="B59" s="50">
        <v>9</v>
      </c>
      <c r="C59" s="25" t="str">
        <f>'Dropdown Keys - Do Not Delete -'!B11</f>
        <v>Podcast</v>
      </c>
      <c r="D59" s="32">
        <f t="shared" si="2"/>
        <v>1</v>
      </c>
      <c r="E59" s="48">
        <f t="shared" si="3"/>
        <v>123</v>
      </c>
      <c r="F59" s="35">
        <f t="shared" si="4"/>
        <v>123</v>
      </c>
      <c r="G59" s="36">
        <f t="shared" si="5"/>
        <v>22</v>
      </c>
      <c r="H59" s="37">
        <f t="shared" si="6"/>
        <v>22</v>
      </c>
      <c r="I59" s="49">
        <f t="shared" si="7"/>
        <v>2500</v>
      </c>
      <c r="J59" s="47">
        <f t="shared" si="8"/>
        <v>20.325203252032519</v>
      </c>
    </row>
    <row r="60" spans="2:10" ht="20" customHeight="1">
      <c r="B60" s="50">
        <v>10</v>
      </c>
      <c r="C60" s="25" t="str">
        <f>'Dropdown Keys - Do Not Delete -'!B12</f>
        <v>Print</v>
      </c>
      <c r="D60" s="32">
        <f t="shared" si="2"/>
        <v>4</v>
      </c>
      <c r="E60" s="48">
        <f t="shared" si="3"/>
        <v>8000</v>
      </c>
      <c r="F60" s="35">
        <f t="shared" si="4"/>
        <v>2000</v>
      </c>
      <c r="G60" s="36">
        <f t="shared" si="5"/>
        <v>1312</v>
      </c>
      <c r="H60" s="37">
        <f t="shared" si="6"/>
        <v>328</v>
      </c>
      <c r="I60" s="49">
        <f t="shared" si="7"/>
        <v>51200</v>
      </c>
      <c r="J60" s="47">
        <f t="shared" si="8"/>
        <v>6.4</v>
      </c>
    </row>
    <row r="61" spans="2:10" ht="20" customHeight="1">
      <c r="B61" s="50">
        <v>11</v>
      </c>
      <c r="C61" s="25" t="str">
        <f>'Dropdown Keys - Do Not Delete -'!B13</f>
        <v>Radio</v>
      </c>
      <c r="D61" s="32">
        <f t="shared" si="2"/>
        <v>2</v>
      </c>
      <c r="E61" s="48">
        <f t="shared" si="3"/>
        <v>900</v>
      </c>
      <c r="F61" s="35">
        <f t="shared" si="4"/>
        <v>450</v>
      </c>
      <c r="G61" s="36">
        <f t="shared" si="5"/>
        <v>700</v>
      </c>
      <c r="H61" s="37">
        <f t="shared" si="6"/>
        <v>350</v>
      </c>
      <c r="I61" s="49">
        <f t="shared" si="7"/>
        <v>26000</v>
      </c>
      <c r="J61" s="47">
        <f t="shared" si="8"/>
        <v>28.888888888888889</v>
      </c>
    </row>
    <row r="62" spans="2:10" ht="20" customHeight="1">
      <c r="B62" s="50">
        <v>12</v>
      </c>
      <c r="C62" s="25" t="str">
        <f>'Dropdown Keys - Do Not Delete -'!B14</f>
        <v>Search Engine Marketing</v>
      </c>
      <c r="D62" s="32">
        <f t="shared" si="2"/>
        <v>1</v>
      </c>
      <c r="E62" s="48">
        <f t="shared" si="3"/>
        <v>500</v>
      </c>
      <c r="F62" s="35">
        <f t="shared" si="4"/>
        <v>500</v>
      </c>
      <c r="G62" s="36">
        <f t="shared" si="5"/>
        <v>600</v>
      </c>
      <c r="H62" s="37">
        <f t="shared" si="6"/>
        <v>600</v>
      </c>
      <c r="I62" s="49">
        <f t="shared" si="7"/>
        <v>23000</v>
      </c>
      <c r="J62" s="47">
        <f t="shared" si="8"/>
        <v>46</v>
      </c>
    </row>
    <row r="63" spans="2:10" ht="20" customHeight="1">
      <c r="B63" s="50">
        <v>13</v>
      </c>
      <c r="C63" s="25" t="str">
        <f>'Dropdown Keys - Do Not Delete -'!B15</f>
        <v>SMS / Mobile</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14</v>
      </c>
      <c r="C64" s="25" t="str">
        <f>'Dropdown Keys - Do Not Delete -'!B16</f>
        <v>Social Media</v>
      </c>
      <c r="D64" s="32">
        <f t="shared" si="2"/>
        <v>3</v>
      </c>
      <c r="E64" s="48">
        <f t="shared" si="3"/>
        <v>1256</v>
      </c>
      <c r="F64" s="35">
        <f t="shared" si="4"/>
        <v>418.66666666666669</v>
      </c>
      <c r="G64" s="36">
        <f t="shared" si="5"/>
        <v>284</v>
      </c>
      <c r="H64" s="37">
        <f>IFERROR(G64/D64,"0")</f>
        <v>94.666666666666671</v>
      </c>
      <c r="I64" s="49">
        <f t="shared" si="7"/>
        <v>11500</v>
      </c>
      <c r="J64" s="47">
        <f t="shared" si="8"/>
        <v>9.1560509554140133</v>
      </c>
    </row>
    <row r="65" spans="2:10" ht="20" customHeight="1">
      <c r="B65" s="50">
        <v>15</v>
      </c>
      <c r="C65" s="25" t="str">
        <f>'Dropdown Keys - Do Not Delete -'!B17</f>
        <v>Television</v>
      </c>
      <c r="D65" s="32">
        <f t="shared" si="2"/>
        <v>1</v>
      </c>
      <c r="E65" s="48">
        <f t="shared" si="3"/>
        <v>600</v>
      </c>
      <c r="F65" s="35">
        <f t="shared" si="4"/>
        <v>600</v>
      </c>
      <c r="G65" s="36">
        <f t="shared" si="5"/>
        <v>650</v>
      </c>
      <c r="H65" s="37">
        <f t="shared" si="6"/>
        <v>650</v>
      </c>
      <c r="I65" s="49">
        <f t="shared" si="7"/>
        <v>25000</v>
      </c>
      <c r="J65" s="47">
        <f t="shared" si="8"/>
        <v>41.666666666666664</v>
      </c>
    </row>
    <row r="66" spans="2:10" ht="20" customHeight="1">
      <c r="B66" s="50">
        <v>16</v>
      </c>
      <c r="C66" s="25" t="str">
        <f>'Dropdown Keys - Do Not Delete -'!B18</f>
        <v>Transit</v>
      </c>
      <c r="D66" s="32">
        <f t="shared" si="2"/>
        <v>4</v>
      </c>
      <c r="E66" s="48">
        <f t="shared" si="3"/>
        <v>3000</v>
      </c>
      <c r="F66" s="35">
        <f t="shared" si="4"/>
        <v>750</v>
      </c>
      <c r="G66" s="36">
        <f t="shared" si="5"/>
        <v>2000</v>
      </c>
      <c r="H66" s="37">
        <f t="shared" si="6"/>
        <v>500</v>
      </c>
      <c r="I66" s="49">
        <f t="shared" si="7"/>
        <v>67500</v>
      </c>
      <c r="J66" s="47">
        <f t="shared" si="8"/>
        <v>22.5</v>
      </c>
    </row>
    <row r="67" spans="2:10" ht="20" customHeight="1">
      <c r="B67" s="50">
        <v>17</v>
      </c>
      <c r="C67" s="25" t="str">
        <f>'Dropdown Keys - Do Not Delete -'!B19</f>
        <v>Video – Online</v>
      </c>
      <c r="D67" s="32">
        <f t="shared" si="2"/>
        <v>2</v>
      </c>
      <c r="E67" s="48">
        <f t="shared" si="3"/>
        <v>1100</v>
      </c>
      <c r="F67" s="35">
        <f t="shared" si="4"/>
        <v>550</v>
      </c>
      <c r="G67" s="36">
        <f t="shared" si="5"/>
        <v>250</v>
      </c>
      <c r="H67" s="37">
        <f t="shared" si="6"/>
        <v>125</v>
      </c>
      <c r="I67" s="49">
        <f t="shared" si="7"/>
        <v>8000</v>
      </c>
      <c r="J67" s="47">
        <f t="shared" si="8"/>
        <v>7.2727272727272725</v>
      </c>
    </row>
    <row r="68" spans="2:10" ht="20" customHeight="1">
      <c r="B68" s="50">
        <v>18</v>
      </c>
      <c r="C68" s="25" t="str">
        <f>'Dropdown Keys - Do Not Delete -'!B20</f>
        <v>Other</v>
      </c>
      <c r="D68" s="32">
        <f t="shared" si="2"/>
        <v>0</v>
      </c>
      <c r="E68" s="48">
        <f t="shared" si="3"/>
        <v>0</v>
      </c>
      <c r="F68" s="35" t="str">
        <f t="shared" si="4"/>
        <v>0</v>
      </c>
      <c r="G68" s="36">
        <f t="shared" si="5"/>
        <v>0</v>
      </c>
      <c r="H68" s="37" t="str">
        <f t="shared" si="6"/>
        <v>0</v>
      </c>
      <c r="I68" s="49">
        <f t="shared" si="7"/>
        <v>0</v>
      </c>
      <c r="J68" s="47" t="str">
        <f t="shared" si="8"/>
        <v>–</v>
      </c>
    </row>
    <row r="70" spans="2:10" customFormat="1" ht="50" customHeight="1">
      <c r="B70" s="57" t="s">
        <v>0</v>
      </c>
      <c r="C70" s="57"/>
      <c r="D70" s="57"/>
      <c r="E70" s="57"/>
      <c r="F70" s="57"/>
      <c r="G70" s="57"/>
      <c r="H70" s="57"/>
      <c r="I70" s="57"/>
      <c r="J70" s="57"/>
    </row>
  </sheetData>
  <mergeCells count="5">
    <mergeCell ref="C3:E3"/>
    <mergeCell ref="C4:E4"/>
    <mergeCell ref="B6:H6"/>
    <mergeCell ref="B49:B50"/>
    <mergeCell ref="B70:J70"/>
  </mergeCells>
  <conditionalFormatting sqref="C9">
    <cfRule type="cellIs" dxfId="58" priority="2" operator="greaterThan">
      <formula>SUM(C8)</formula>
    </cfRule>
    <cfRule type="cellIs" dxfId="57" priority="3" operator="lessThanOrEqual">
      <formula>SUM(C8)</formula>
    </cfRule>
  </conditionalFormatting>
  <conditionalFormatting sqref="C10">
    <cfRule type="cellIs" dxfId="56" priority="4" operator="lessThan">
      <formula>0</formula>
    </cfRule>
    <cfRule type="cellIs" dxfId="55" priority="5" operator="greaterThanOrEqual">
      <formula>0</formula>
    </cfRule>
  </conditionalFormatting>
  <hyperlinks>
    <hyperlink ref="B70:J70" r:id="rId1" display="CLICK HERE TO CREATE IN SMARTSHEET" xr:uid="{9243CDED-C54C-6A4A-955E-BDA6398E6088}"/>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'Dropdown Keys - Do Not Delete -'!$B$3:$B$20</xm:f>
          </x14:formula1>
          <xm:sqref>B18:B47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83</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'Dropdown Keys - Do Not Delete -'!$B$3:$B$20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84</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'Dropdown Keys - Do Not Delete -'!$B$3:$B$20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85</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v>0</v>
      </c>
      <c r="G20" s="24">
        <v>0</v>
      </c>
      <c r="H20" s="42" t="str">
        <f t="shared" si="0"/>
        <v>–</v>
      </c>
      <c r="I20" s="23">
        <v>0</v>
      </c>
      <c r="J20" s="47" t="str">
        <f t="shared" si="1"/>
        <v>–</v>
      </c>
    </row>
    <row r="21" spans="1:10" ht="20" customHeight="1">
      <c r="A21" s="51">
        <v>5</v>
      </c>
      <c r="B21" s="21"/>
      <c r="C21" s="21"/>
      <c r="D21" s="21"/>
      <c r="E21" s="22"/>
      <c r="F21" s="23">
        <v>0</v>
      </c>
      <c r="G21" s="24">
        <v>0</v>
      </c>
      <c r="H21" s="42" t="str">
        <f t="shared" si="0"/>
        <v>–</v>
      </c>
      <c r="I21" s="23">
        <v>0</v>
      </c>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'Dropdown Keys - Do Not Delete -'!$B$3:$B$20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86</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'Dropdown Keys - Do Not Delete -'!$B$3:$B$20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election activeCell="B20" sqref="B20"/>
    </sheetView>
  </sheetViews>
  <sheetFormatPr baseColWidth="10" defaultColWidth="11" defaultRowHeight="16"/>
  <cols>
    <col min="1" max="1" width="3.33203125" style="5" customWidth="1"/>
    <col min="2" max="2" width="27.83203125" customWidth="1"/>
    <col min="3" max="3" width="3.33203125" style="5" customWidth="1"/>
  </cols>
  <sheetData>
    <row r="1" spans="1:29" s="5" customFormat="1" ht="42" customHeight="1" thickBot="1">
      <c r="B1" s="10" t="s">
        <v>2</v>
      </c>
      <c r="C1" s="7"/>
      <c r="D1" s="7"/>
      <c r="E1" s="7"/>
      <c r="F1" s="7"/>
      <c r="G1" s="7"/>
      <c r="O1" s="4"/>
      <c r="P1" s="4"/>
      <c r="Q1" s="4"/>
      <c r="R1" s="4"/>
      <c r="S1" s="4"/>
      <c r="T1" s="4"/>
      <c r="U1" s="4"/>
      <c r="V1" s="4"/>
      <c r="W1" s="4"/>
      <c r="X1" s="4"/>
      <c r="Y1" s="4"/>
      <c r="Z1" s="4"/>
      <c r="AA1" s="4"/>
      <c r="AB1" s="4"/>
      <c r="AC1" s="4"/>
    </row>
    <row r="2" spans="1:29" ht="25" customHeight="1" thickTop="1">
      <c r="A2" s="4"/>
      <c r="B2" s="15" t="s">
        <v>37</v>
      </c>
      <c r="C2" s="4"/>
    </row>
    <row r="3" spans="1:29" ht="20" customHeight="1">
      <c r="A3" s="4"/>
      <c r="B3" s="16" t="s">
        <v>9</v>
      </c>
      <c r="C3" s="4"/>
    </row>
    <row r="4" spans="1:29" ht="20" customHeight="1">
      <c r="A4" s="4"/>
      <c r="B4" s="16" t="s">
        <v>26</v>
      </c>
      <c r="C4" s="4"/>
    </row>
    <row r="5" spans="1:29" ht="20" customHeight="1">
      <c r="A5" s="4"/>
      <c r="B5" s="16" t="s">
        <v>8</v>
      </c>
      <c r="C5" s="4"/>
    </row>
    <row r="6" spans="1:29" ht="20" customHeight="1">
      <c r="A6" s="4"/>
      <c r="B6" s="16" t="s">
        <v>27</v>
      </c>
      <c r="C6" s="4"/>
    </row>
    <row r="7" spans="1:29" ht="20" customHeight="1">
      <c r="A7" s="4"/>
      <c r="B7" s="16" t="s">
        <v>7</v>
      </c>
      <c r="C7" s="4"/>
    </row>
    <row r="8" spans="1:29" ht="20" customHeight="1">
      <c r="A8" s="4"/>
      <c r="B8" s="16" t="s">
        <v>28</v>
      </c>
      <c r="C8" s="4"/>
    </row>
    <row r="9" spans="1:29" ht="20" customHeight="1">
      <c r="A9" s="4"/>
      <c r="B9" s="16" t="s">
        <v>30</v>
      </c>
      <c r="C9" s="4"/>
    </row>
    <row r="10" spans="1:29" ht="20" customHeight="1">
      <c r="A10" s="4"/>
      <c r="B10" s="16" t="s">
        <v>29</v>
      </c>
      <c r="C10" s="4"/>
    </row>
    <row r="11" spans="1:29" ht="20" customHeight="1">
      <c r="A11" s="4"/>
      <c r="B11" s="16" t="s">
        <v>31</v>
      </c>
      <c r="C11" s="4"/>
    </row>
    <row r="12" spans="1:29" ht="20" customHeight="1">
      <c r="A12" s="4"/>
      <c r="B12" s="16" t="s">
        <v>36</v>
      </c>
      <c r="C12" s="4"/>
    </row>
    <row r="13" spans="1:29" ht="20" customHeight="1">
      <c r="A13" s="4"/>
      <c r="B13" s="16" t="s">
        <v>32</v>
      </c>
      <c r="C13" s="4"/>
    </row>
    <row r="14" spans="1:29" ht="20" customHeight="1">
      <c r="A14" s="4"/>
      <c r="B14" s="16" t="s">
        <v>33</v>
      </c>
      <c r="C14" s="4"/>
    </row>
    <row r="15" spans="1:29" ht="20" customHeight="1">
      <c r="A15" s="4"/>
      <c r="B15" s="16" t="s">
        <v>34</v>
      </c>
      <c r="C15" s="4"/>
    </row>
    <row r="16" spans="1:29" ht="20" customHeight="1">
      <c r="A16" s="4"/>
      <c r="B16" s="16" t="s">
        <v>5</v>
      </c>
      <c r="C16" s="4"/>
    </row>
    <row r="17" spans="1:3" ht="20" customHeight="1">
      <c r="A17" s="4"/>
      <c r="B17" s="16" t="s">
        <v>35</v>
      </c>
      <c r="C17" s="4"/>
    </row>
    <row r="18" spans="1:3" ht="20" customHeight="1">
      <c r="A18" s="4"/>
      <c r="B18" s="16" t="s">
        <v>4</v>
      </c>
      <c r="C18" s="4"/>
    </row>
    <row r="19" spans="1:3" ht="20" customHeight="1">
      <c r="A19" s="4"/>
      <c r="B19" s="16" t="s">
        <v>43</v>
      </c>
      <c r="C19" s="4"/>
    </row>
    <row r="20" spans="1:3" ht="20" customHeight="1">
      <c r="A20" s="4"/>
      <c r="B20" s="16" t="s">
        <v>6</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proved">
      <formula>NOT(ISERROR(SEARCH("Approved",B3)))</formula>
    </cfRule>
    <cfRule type="containsText" dxfId="5" priority="5" operator="containsText" text="Needs Review">
      <formula>NOT(ISERROR(SEARCH("Needs Review",B3)))</formula>
    </cfRule>
    <cfRule type="containsText" dxfId="4" priority="6" operator="containsText" text="Not Started">
      <formula>NOT(ISERROR(SEARCH("Not Started",B3)))</formula>
    </cfRule>
    <cfRule type="containsText" dxfId="3" priority="7" operator="containsText" text="On Hold">
      <formula>NOT(ISERROR(SEARCH("On Hold",B3)))</formula>
    </cfRule>
    <cfRule type="containsText" dxfId="2" priority="8" operator="containsText" text="Overdue">
      <formula>NOT(ISERROR(SEARCH("Overdue",B3)))</formula>
    </cfRule>
    <cfRule type="containsText" dxfId="1" priority="9" operator="containsText" text="Complete">
      <formula>NOT(ISERROR(SEARCH("Complete",B3)))</formula>
    </cfRule>
    <cfRule type="containsText" dxfId="0" priority="10" operator="containsText" text="In Progress">
      <formula>NOT(ISERROR(SEARCH("In Progress",B3)))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2" t="s">
        <v>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election activeCell="F17" sqref="F17"/>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19</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8.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'Dropdown Keys - Do Not Delete -'!$B$3:$B$20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76</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'Dropdown Keys - Do Not Delete -'!$B$3:$B$20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77</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'Dropdown Keys - Do Not Delete -'!$B$3:$B$20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78</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'Dropdown Keys - Do Not Delete -'!$B$3:$B$20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79</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'Dropdown Keys - Do Not Delete -'!$B$3:$B$20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80</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'Dropdown Keys - Do Not Delete -'!$B$3:$B$20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81</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'Dropdown Keys - Do Not Delete -'!$B$3:$B$20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82</v>
      </c>
      <c r="C3" s="54" t="s">
        <v>75</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0</v>
      </c>
      <c r="E8" s="30"/>
    </row>
    <row r="9" spans="1:261" ht="26" customHeight="1">
      <c r="B9" s="17" t="s">
        <v>41</v>
      </c>
      <c r="C9" s="19">
        <f>C7-C8</f>
        <v>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57</v>
      </c>
      <c r="H16" s="44" t="s">
        <v>47</v>
      </c>
      <c r="I16" s="44" t="s">
        <v>25</v>
      </c>
      <c r="J16" s="44" t="s">
        <v>16</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58</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'Dropdown Keys - Do Not Delete -'!$B$3:$B$20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Paid Media Plan – EXAMPLE</vt:lpstr>
      <vt:lpstr>JANUARY</vt:lpstr>
      <vt:lpstr>FEBRUARY</vt:lpstr>
      <vt:lpstr>MARCH</vt:lpstr>
      <vt:lpstr>APRIL</vt:lpstr>
      <vt:lpstr>MAY</vt:lpstr>
      <vt:lpstr>JUNE</vt:lpstr>
      <vt:lpstr>JULY</vt:lpstr>
      <vt:lpstr>AUGUST</vt:lpstr>
      <vt:lpstr>SEPTEMBER</vt:lpstr>
      <vt:lpstr>OCTOBER</vt:lpstr>
      <vt:lpstr>NOVEMBER</vt:lpstr>
      <vt:lpstr>DECEMBER</vt:lpstr>
      <vt:lpstr>Dropdown Keys - Do Not Delete -</vt:lpstr>
      <vt:lpstr>- Disclaimer -</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'Paid Media Plan – EXAMPLE'!Print_Area</vt:lpstr>
      <vt:lpstr>SEPTEMBER!Print_Area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2023-07-23T21:32:45Z</cp:lastPrinted>
  <dcterms:created xsi:type="dcterms:W3CDTF">2015-02-24T20:54:23Z</dcterms:created>
  <dcterms:modified xsi:type="dcterms:W3CDTF">2023-07-31T23:24:22Z</dcterms:modified>
</cp:coreProperties>
</file>