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8932B1E1-DFF4-FD42-B188-340025D04980}" xr6:coauthVersionLast="47" xr6:coauthVersionMax="47" xr10:uidLastSave="{00000000-0000-0000-0000-000000000000}"/>
  <bookViews>
    <workbookView xWindow="46360" yWindow="9080" windowWidth="25200" windowHeight="21600" tabRatio="500" xr2:uid="{00000000-000D-0000-FFFF-FFFF00000000}"/>
  </bookViews>
  <sheets>
    <sheet name="Marketing Leads Dashboard" sheetId="1" r:id="rId1"/>
    <sheet name="BLANK–Marketing Leads Dashboard" sheetId="5" r:id="rId2"/>
    <sheet name="- Disclaimer -" sheetId="4" r:id="rId3"/>
  </sheets>
  <externalReferences>
    <externalReference r:id="rId4"/>
  </externalReferences>
  <definedNames>
    <definedName name="CORE_SF">'[1]ISO 27002 Info Security Check'!#REF!</definedName>
    <definedName name="_xlnm.Print_Area" localSheetId="0">'Marketing Leads Dashboard'!$B$2:$S$60</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2" i="5" l="1"/>
  <c r="H54" i="5"/>
  <c r="G52" i="5"/>
  <c r="G54" i="5"/>
  <c r="F52" i="5"/>
  <c r="F54" i="5"/>
  <c r="E52" i="5"/>
  <c r="E54" i="5"/>
  <c r="D52" i="5"/>
  <c r="D54" i="5"/>
  <c r="C52" i="5"/>
  <c r="C54" i="5"/>
  <c r="K53"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3" i="5"/>
  <c r="B6" i="5"/>
  <c r="C4" i="5"/>
  <c r="H54" i="1"/>
  <c r="D54" i="1"/>
  <c r="E54" i="1"/>
  <c r="F54" i="1"/>
  <c r="G54" i="1"/>
  <c r="C54" i="1"/>
  <c r="K53" i="1"/>
  <c r="K49" i="1"/>
  <c r="K48" i="1"/>
  <c r="K47"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B19" i="1"/>
  <c r="B20" i="1"/>
  <c r="B21" i="1"/>
  <c r="B22" i="1"/>
  <c r="B23" i="1"/>
  <c r="B24" i="1"/>
  <c r="B25" i="1"/>
  <c r="B26" i="1"/>
  <c r="B27" i="1"/>
  <c r="B28" i="1"/>
  <c r="B29" i="1"/>
  <c r="B30" i="1"/>
  <c r="B31" i="1"/>
  <c r="B32" i="1"/>
  <c r="B33" i="1"/>
  <c r="B34" i="1"/>
  <c r="B35" i="1"/>
  <c r="B36" i="1"/>
  <c r="B37" i="1"/>
  <c r="B38" i="1"/>
  <c r="B39" i="1"/>
  <c r="B40" i="1"/>
  <c r="B41" i="1"/>
  <c r="B42" i="1"/>
  <c r="B43" i="1"/>
  <c r="B44" i="1"/>
  <c r="B45"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B46" i="1"/>
  <c r="K46" i="1"/>
  <c r="C52" i="1"/>
  <c r="D52" i="1"/>
  <c r="E52" i="1"/>
  <c r="F52" i="1"/>
  <c r="G52" i="1"/>
  <c r="H52" i="1"/>
  <c r="C5" i="1"/>
  <c r="B4" i="1"/>
  <c r="B7" i="1"/>
</calcChain>
</file>

<file path=xl/sharedStrings.xml><?xml version="1.0" encoding="utf-8"?>
<sst xmlns="http://schemas.openxmlformats.org/spreadsheetml/2006/main" count="94" uniqueCount="39">
  <si>
    <t>DATE</t>
  </si>
  <si>
    <t>LEADS OVER 30 DAYS</t>
  </si>
  <si>
    <t>SOURCE</t>
  </si>
  <si>
    <t>TOTAL LEADS BY SOURCE</t>
  </si>
  <si>
    <t>TOTAL LEADS BY DATE</t>
  </si>
  <si>
    <t>TOTAL</t>
  </si>
  <si>
    <t>GOAL</t>
  </si>
  <si>
    <t>% OF GOAL</t>
  </si>
  <si>
    <t>PLUS</t>
  </si>
  <si>
    <t>OPP</t>
  </si>
  <si>
    <t>SALE ACCEPTED</t>
  </si>
  <si>
    <t>ACTIONABLE LEAD</t>
  </si>
  <si>
    <t>CAPTURED LEAD</t>
  </si>
  <si>
    <t>WEB VISIT</t>
  </si>
  <si>
    <t>LEAD SOURCE</t>
  </si>
  <si>
    <t>JAN</t>
  </si>
  <si>
    <t>FEB</t>
  </si>
  <si>
    <t>MAR</t>
  </si>
  <si>
    <t>APR</t>
  </si>
  <si>
    <t>MAY</t>
  </si>
  <si>
    <t>JUN</t>
  </si>
  <si>
    <t>JUL</t>
  </si>
  <si>
    <t>AUG</t>
  </si>
  <si>
    <t>SEP</t>
  </si>
  <si>
    <t>OCT</t>
  </si>
  <si>
    <t>NOV</t>
  </si>
  <si>
    <t>DEC</t>
  </si>
  <si>
    <t>DIRECT</t>
  </si>
  <si>
    <t>SEARCH</t>
  </si>
  <si>
    <t>LEADS PER SOURCE THIS MONTH</t>
  </si>
  <si>
    <t>TRAFFIC SOURCE BY MONTH</t>
  </si>
  <si>
    <t>TRAFFIC PER SOURCE THIS YEAR</t>
  </si>
  <si>
    <t>TOTAL LEADS THIS MONTH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</si>
  <si>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</si>
  <si>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</si>
  <si>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REFERRAL</t>
  </si>
  <si>
    <t>MARKETING LEADS DASHBOARD TEMPLATE</t>
  </si>
  <si>
    <t xml:space="preserve">User to enter data in the non-shaded cells below.  Dashboard outcomes will populate automatically. </t>
  </si>
  <si>
    <t>User to enter data in non-shaded cells in the tables beginning on row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</si>
</sst>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9">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4"/>
      <color theme="3" tint="-0.249977111117893"/>
      <name val="Arial"/>
      <family val="2"/>
    </font>
    <font>
      <b/>
      <sz val="28"/>
      <color theme="1"/>
      <name val="Century Gothic"/>
      <family val="1"/>
    </font>
    <font>
      <sz val="14"/>
      <color theme="1"/>
      <name val="Century Gothic"/>
      <family val="1"/>
    </font>
    <font>
      <sz val="12"/>
      <color theme="1"/>
      <name val="Century Gothic"/>
      <family val="1"/>
    </font>
    <font>
      <b/>
      <sz val="11"/>
      <color theme="0"/>
      <name val="Century Gothic"/>
      <family val="1"/>
    </font>
    <font>
      <sz val="11"/>
      <color theme="1"/>
      <name val="Century Gothic"/>
      <family val="1"/>
    </font>
    <font>
      <sz val="10"/>
      <color theme="1"/>
      <name val="Century Gothic"/>
      <family val="1"/>
    </font>
    <font>
      <b/>
      <sz val="10"/>
      <color theme="1"/>
      <name val="Century Gothic"/>
      <family val="1"/>
    </font>
    <font>
      <b/>
      <sz val="12"/>
      <color theme="1"/>
      <name val="Century Gothic"/>
      <family val="1"/>
    </font>
    <font>
      <b/>
      <sz val="11"/>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b/>
      <sz val="14"/>
      <color theme="1" tint="0.34998626667073579"/>
      <name val="Century Gothic"/>
      <family val="1"/>
    </font>
    <font>
      <b/>
      <sz val="9"/>
      <color theme="1"/>
      <name val="Century Gothic"/>
      <family val="1"/>
    </font>
    <font>
      <b/>
      <sz val="28"/>
      <color theme="1" tint="0.249977111117893"/>
      <name val="Century Gothic"/>
      <family val="1"/>
    </font>
    <font>
      <sz val="16"/>
      <color theme="1" tint="0.249977111117893"/>
      <name val="Century Gothic"/>
      <family val="1"/>
    </font>
    <font>
      <sz val="14"/>
      <color theme="1" tint="0.249977111117893"/>
      <name val="Century Gothic"/>
      <family val="1"/>
    </font>
    <font>
      <b/>
      <sz val="18"/>
      <color theme="1" tint="0.34998626667073579"/>
      <name val="Century Gothic"/>
      <family val="1"/>
    </font>
    <font>
      <sz val="13"/>
      <color theme="1" tint="0.249977111117893"/>
      <name val="Century Gothic"/>
      <family val="1"/>
    </font>
    <font>
      <sz val="13"/>
      <color theme="1"/>
      <name val="Century Gothic"/>
      <family val="1"/>
    </font>
    <font>
      <b/>
      <sz val="24"/>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F7F9F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xf numFmtId="0" fontId="17" fillId="0" borderId="0" applyNumberFormat="0" applyFill="0" applyBorder="0" applyAlignment="0" applyProtection="0"/>
  </cellStyleXfs>
  <cellXfs count="68">
    <xf numFmtId="0" fontId="0" fillId="0" borderId="0" xfId="0"/>
    <xf numFmtId="0" fontId="2" fillId="0" borderId="0" xfId="0" applyFont="1"/>
    <xf numFmtId="0" fontId="3" fillId="0" borderId="0" xfId="0" applyFont="1" applyAlignment="1">
      <alignment horizontal="center" vertical="center"/>
    </xf>
    <xf numFmtId="0" fontId="5" fillId="0" borderId="0" xfId="0" applyFont="1"/>
    <xf numFmtId="0" fontId="4" fillId="0" borderId="0" xfId="0" applyFont="1"/>
    <xf numFmtId="0" fontId="6" fillId="0" borderId="0" xfId="0" applyFont="1" applyAlignment="1">
      <alignment vertical="center"/>
    </xf>
    <xf numFmtId="0" fontId="9" fillId="0" borderId="0" xfId="0" applyFont="1"/>
    <xf numFmtId="0" fontId="11" fillId="0" borderId="0" xfId="0" applyFont="1" applyAlignment="1">
      <alignment horizontal="center" vertical="center"/>
    </xf>
    <xf numFmtId="0" fontId="14" fillId="0" borderId="0" xfId="0" applyFont="1"/>
    <xf numFmtId="0" fontId="10"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indent="1"/>
    </xf>
    <xf numFmtId="0" fontId="2" fillId="0" borderId="6" xfId="3" applyFont="1" applyBorder="1" applyAlignment="1">
      <alignment horizontal="left" vertical="center" wrapText="1" indent="2"/>
    </xf>
    <xf numFmtId="0" fontId="16" fillId="0" borderId="0" xfId="3"/>
    <xf numFmtId="0" fontId="12" fillId="3" borderId="0" xfId="0" applyFont="1" applyFill="1" applyAlignment="1">
      <alignment wrapText="1"/>
    </xf>
    <xf numFmtId="0" fontId="18" fillId="3" borderId="0" xfId="0" applyFont="1" applyFill="1" applyAlignment="1">
      <alignment vertical="center"/>
    </xf>
    <xf numFmtId="0" fontId="12" fillId="0" borderId="0" xfId="0" applyFont="1" applyAlignment="1">
      <alignment wrapText="1"/>
    </xf>
    <xf numFmtId="0" fontId="13" fillId="6" borderId="5" xfId="0" applyFont="1" applyFill="1" applyBorder="1" applyAlignment="1">
      <alignment horizontal="center" vertical="center" wrapText="1"/>
    </xf>
    <xf numFmtId="0" fontId="13" fillId="6" borderId="1" xfId="0" applyFont="1" applyFill="1" applyBorder="1" applyAlignment="1">
      <alignment horizontal="center" vertical="center" wrapText="1"/>
    </xf>
    <xf numFmtId="3" fontId="12" fillId="0" borderId="1" xfId="0" applyNumberFormat="1" applyFont="1" applyBorder="1" applyAlignment="1">
      <alignment horizontal="center" vertical="center"/>
    </xf>
    <xf numFmtId="3" fontId="12" fillId="0" borderId="1" xfId="2" applyNumberFormat="1" applyFont="1" applyFill="1" applyBorder="1" applyAlignment="1">
      <alignment horizontal="center" vertical="center"/>
    </xf>
    <xf numFmtId="0" fontId="15" fillId="6" borderId="1" xfId="0" applyFont="1" applyFill="1" applyBorder="1" applyAlignment="1">
      <alignment horizontal="center" vertical="center"/>
    </xf>
    <xf numFmtId="0" fontId="8" fillId="0" borderId="0" xfId="0" applyFont="1" applyAlignment="1">
      <alignment vertical="center"/>
    </xf>
    <xf numFmtId="0" fontId="8" fillId="0" borderId="0" xfId="0" applyFont="1" applyAlignment="1">
      <alignment horizontal="left" vertical="center" indent="3"/>
    </xf>
    <xf numFmtId="0" fontId="15" fillId="2" borderId="1" xfId="0" applyFont="1" applyFill="1" applyBorder="1" applyAlignment="1">
      <alignment horizontal="center" vertical="center"/>
    </xf>
    <xf numFmtId="3" fontId="12" fillId="8"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3" fontId="13" fillId="6" borderId="1" xfId="0" applyNumberFormat="1" applyFont="1" applyFill="1" applyBorder="1" applyAlignment="1">
      <alignment horizontal="center" vertical="center"/>
    </xf>
    <xf numFmtId="0" fontId="13" fillId="7" borderId="1" xfId="0" applyFont="1" applyFill="1" applyBorder="1" applyAlignment="1">
      <alignment horizontal="left" vertical="center" indent="1"/>
    </xf>
    <xf numFmtId="0" fontId="12" fillId="6" borderId="1" xfId="0" applyFont="1" applyFill="1" applyBorder="1" applyAlignment="1">
      <alignment horizontal="left" vertical="center" indent="1"/>
    </xf>
    <xf numFmtId="0" fontId="9" fillId="6" borderId="1" xfId="0" applyFont="1" applyFill="1" applyBorder="1" applyAlignment="1">
      <alignment horizontal="center" vertical="center"/>
    </xf>
    <xf numFmtId="0" fontId="15" fillId="2" borderId="7" xfId="0" applyFont="1" applyFill="1" applyBorder="1" applyAlignment="1">
      <alignment horizontal="center" vertical="center"/>
    </xf>
    <xf numFmtId="3" fontId="12" fillId="8" borderId="7" xfId="0" applyNumberFormat="1" applyFont="1" applyFill="1" applyBorder="1" applyAlignment="1">
      <alignment horizontal="center" vertical="center"/>
    </xf>
    <xf numFmtId="0" fontId="15" fillId="6" borderId="7" xfId="0" applyFont="1" applyFill="1" applyBorder="1" applyAlignment="1">
      <alignment horizontal="center" vertical="center"/>
    </xf>
    <xf numFmtId="3" fontId="12" fillId="0" borderId="7" xfId="0" applyNumberFormat="1" applyFont="1" applyBorder="1" applyAlignment="1">
      <alignment horizontal="center" vertical="center"/>
    </xf>
    <xf numFmtId="3" fontId="12" fillId="0" borderId="7" xfId="2" applyNumberFormat="1" applyFont="1" applyFill="1" applyBorder="1" applyAlignment="1">
      <alignment horizontal="center" vertical="center"/>
    </xf>
    <xf numFmtId="0" fontId="22" fillId="0" borderId="0" xfId="0" applyFont="1" applyAlignment="1">
      <alignment horizontal="left" indent="1"/>
    </xf>
    <xf numFmtId="0" fontId="22" fillId="0" borderId="0" xfId="0" applyFont="1" applyAlignment="1">
      <alignment horizontal="left" vertical="center" indent="4"/>
    </xf>
    <xf numFmtId="0" fontId="19" fillId="4" borderId="2" xfId="0" applyFont="1" applyFill="1" applyBorder="1" applyAlignment="1">
      <alignment horizontal="right" vertical="center"/>
    </xf>
    <xf numFmtId="0" fontId="13" fillId="2" borderId="5" xfId="0" applyFont="1" applyFill="1" applyBorder="1" applyAlignment="1">
      <alignment horizontal="center" vertical="center" wrapText="1"/>
    </xf>
    <xf numFmtId="164" fontId="13" fillId="6" borderId="5" xfId="2" applyNumberFormat="1" applyFont="1" applyFill="1" applyBorder="1" applyAlignment="1">
      <alignment horizontal="center" vertical="center"/>
    </xf>
    <xf numFmtId="0" fontId="13" fillId="2" borderId="9" xfId="0" applyFont="1" applyFill="1" applyBorder="1" applyAlignment="1">
      <alignment horizontal="center" vertical="center" wrapText="1"/>
    </xf>
    <xf numFmtId="3" fontId="13" fillId="0" borderId="9" xfId="2" applyNumberFormat="1" applyFont="1" applyFill="1" applyBorder="1" applyAlignment="1">
      <alignment horizontal="center" vertical="center"/>
    </xf>
    <xf numFmtId="3" fontId="13" fillId="0" borderId="9" xfId="2" applyNumberFormat="1" applyFont="1" applyFill="1" applyBorder="1" applyAlignment="1">
      <alignment horizontal="center" vertical="center" wrapText="1"/>
    </xf>
    <xf numFmtId="0" fontId="14" fillId="2" borderId="9" xfId="0" applyFont="1" applyFill="1" applyBorder="1" applyAlignment="1">
      <alignment horizontal="left" vertical="center" indent="1"/>
    </xf>
    <xf numFmtId="3" fontId="14" fillId="8" borderId="9" xfId="0" applyNumberFormat="1" applyFont="1" applyFill="1" applyBorder="1" applyAlignment="1">
      <alignment horizontal="left" vertical="center" indent="1"/>
    </xf>
    <xf numFmtId="0" fontId="14" fillId="2" borderId="8" xfId="0" applyFont="1" applyFill="1" applyBorder="1" applyAlignment="1">
      <alignment horizontal="left" vertical="center" indent="1"/>
    </xf>
    <xf numFmtId="3" fontId="14" fillId="8" borderId="8" xfId="0" applyNumberFormat="1" applyFont="1" applyFill="1" applyBorder="1" applyAlignment="1">
      <alignment horizontal="left" vertical="center" indent="1"/>
    </xf>
    <xf numFmtId="0" fontId="27" fillId="3" borderId="0" xfId="0" applyFont="1" applyFill="1" applyAlignment="1">
      <alignment vertical="center"/>
    </xf>
    <xf numFmtId="0" fontId="9" fillId="0" borderId="0" xfId="0" applyFont="1" applyAlignment="1">
      <alignment horizontal="center" wrapText="1"/>
    </xf>
    <xf numFmtId="3" fontId="24" fillId="4" borderId="3" xfId="0" applyNumberFormat="1" applyFont="1" applyFill="1" applyBorder="1" applyAlignment="1">
      <alignment horizontal="left" vertical="center" indent="1"/>
    </xf>
    <xf numFmtId="3" fontId="24" fillId="4" borderId="4" xfId="0" applyNumberFormat="1" applyFont="1" applyFill="1" applyBorder="1" applyAlignment="1">
      <alignment horizontal="left" vertical="center" indent="1"/>
    </xf>
    <xf numFmtId="0" fontId="23" fillId="0" borderId="0" xfId="0" applyFont="1" applyAlignment="1">
      <alignment horizontal="center"/>
    </xf>
    <xf numFmtId="3" fontId="7" fillId="0" borderId="2" xfId="1" applyNumberFormat="1" applyFont="1" applyFill="1" applyBorder="1" applyAlignment="1">
      <alignment horizontal="center" vertical="center"/>
    </xf>
    <xf numFmtId="3" fontId="7" fillId="0" borderId="3" xfId="1" applyNumberFormat="1" applyFont="1" applyFill="1" applyBorder="1" applyAlignment="1">
      <alignment horizontal="center" vertical="center"/>
    </xf>
    <xf numFmtId="3" fontId="7" fillId="0" borderId="4" xfId="1" applyNumberFormat="1" applyFont="1" applyFill="1" applyBorder="1" applyAlignment="1">
      <alignment horizontal="center" vertical="center"/>
    </xf>
    <xf numFmtId="9" fontId="21" fillId="8" borderId="2" xfId="2" applyFont="1" applyFill="1" applyBorder="1" applyAlignment="1">
      <alignment horizontal="center" vertical="center"/>
    </xf>
    <xf numFmtId="9" fontId="21" fillId="8" borderId="3" xfId="2" applyFont="1" applyFill="1" applyBorder="1" applyAlignment="1">
      <alignment horizontal="center" vertical="center"/>
    </xf>
    <xf numFmtId="9" fontId="21" fillId="8" borderId="4" xfId="2" applyFont="1" applyFill="1" applyBorder="1" applyAlignment="1">
      <alignment horizontal="center" vertical="center"/>
    </xf>
    <xf numFmtId="0" fontId="14" fillId="7" borderId="4" xfId="0" applyFont="1" applyFill="1" applyBorder="1" applyAlignment="1">
      <alignment horizontal="center" vertical="center"/>
    </xf>
    <xf numFmtId="0" fontId="14" fillId="7" borderId="1" xfId="0" applyFont="1" applyFill="1" applyBorder="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wrapText="1"/>
    </xf>
    <xf numFmtId="3" fontId="7" fillId="9" borderId="2" xfId="1" applyNumberFormat="1" applyFont="1" applyFill="1" applyBorder="1" applyAlignment="1">
      <alignment horizontal="center" vertical="center"/>
    </xf>
    <xf numFmtId="3" fontId="7" fillId="9" borderId="3" xfId="1" applyNumberFormat="1" applyFont="1" applyFill="1" applyBorder="1" applyAlignment="1">
      <alignment horizontal="center" vertical="center"/>
    </xf>
    <xf numFmtId="3" fontId="7" fillId="9" borderId="4" xfId="1" applyNumberFormat="1" applyFont="1" applyFill="1" applyBorder="1" applyAlignment="1">
      <alignment horizontal="center" vertical="center"/>
    </xf>
    <xf numFmtId="0" fontId="28" fillId="5" borderId="0" xfId="4" applyFont="1" applyFill="1" applyAlignment="1">
      <alignment horizontal="center" vertical="center"/>
    </xf>
  </cellXfs>
  <cellStyles count="5">
    <cellStyle name="Comma" xfId="1" builtinId="3"/>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F7F9FB"/>
      <color rgb="FFF4A261"/>
      <color rgb="FFE76F51"/>
      <color rgb="FFE9C46A"/>
      <color rgb="FF264653"/>
      <color rgb="FF2A9D8F"/>
      <color rgb="FFF86118"/>
      <color rgb="FF369EA4"/>
      <color rgb="FFDBBFF8"/>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2"/>
              </a:solidFill>
              <a:prstDash val="sysDot"/>
              <a:round/>
            </a:ln>
            <a:effectLst/>
          </c:spPr>
          <c:marker>
            <c:symbol val="circle"/>
            <c:size val="11"/>
            <c:spPr>
              <a:solidFill>
                <a:srgbClr val="FFC000"/>
              </a:solidFill>
              <a:ln w="12700">
                <a:solidFill>
                  <a:schemeClr val="accent2">
                    <a:lumMod val="50000"/>
                  </a:schemeClr>
                </a:solidFill>
              </a:ln>
              <a:effectLst/>
            </c:spPr>
          </c:marker>
          <c:trendline>
            <c:spPr>
              <a:ln w="19050" cap="rnd">
                <a:solidFill>
                  <a:schemeClr val="accent1">
                    <a:lumMod val="75000"/>
                  </a:schemeClr>
                </a:solidFill>
                <a:prstDash val="sysDot"/>
              </a:ln>
              <a:effectLst/>
            </c:spPr>
            <c:trendlineType val="linear"/>
            <c:dispRSqr val="0"/>
            <c:dispEq val="0"/>
          </c:trendline>
          <c:xVal>
            <c:numRef>
              <c:f>'Marketing Leads Dashboard'!$J$18:$J$48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xVal>
          <c:yVal>
            <c:numRef>
              <c:f>'Marketing Leads Dashboard'!$K$18:$K$48</c:f>
              <c:numCache>
                <c:formatCode>#,##0</c:formatCode>
                <c:ptCount val="31"/>
                <c:pt idx="0">
                  <c:v>5137</c:v>
                </c:pt>
                <c:pt idx="1">
                  <c:v>4929</c:v>
                </c:pt>
                <c:pt idx="2">
                  <c:v>2933</c:v>
                </c:pt>
                <c:pt idx="3">
                  <c:v>4091</c:v>
                </c:pt>
                <c:pt idx="4">
                  <c:v>3030</c:v>
                </c:pt>
                <c:pt idx="5">
                  <c:v>1399</c:v>
                </c:pt>
                <c:pt idx="6">
                  <c:v>3020</c:v>
                </c:pt>
                <c:pt idx="7">
                  <c:v>2798</c:v>
                </c:pt>
                <c:pt idx="8">
                  <c:v>1382</c:v>
                </c:pt>
                <c:pt idx="9">
                  <c:v>3148</c:v>
                </c:pt>
                <c:pt idx="10">
                  <c:v>2307</c:v>
                </c:pt>
                <c:pt idx="11">
                  <c:v>4117</c:v>
                </c:pt>
                <c:pt idx="12">
                  <c:v>3738</c:v>
                </c:pt>
                <c:pt idx="13">
                  <c:v>5168</c:v>
                </c:pt>
                <c:pt idx="14">
                  <c:v>1657</c:v>
                </c:pt>
                <c:pt idx="15">
                  <c:v>2373</c:v>
                </c:pt>
                <c:pt idx="16">
                  <c:v>3748</c:v>
                </c:pt>
                <c:pt idx="17">
                  <c:v>3734</c:v>
                </c:pt>
                <c:pt idx="18">
                  <c:v>2577</c:v>
                </c:pt>
                <c:pt idx="19">
                  <c:v>3029</c:v>
                </c:pt>
                <c:pt idx="20">
                  <c:v>1533</c:v>
                </c:pt>
                <c:pt idx="21">
                  <c:v>4977</c:v>
                </c:pt>
                <c:pt idx="22">
                  <c:v>3267</c:v>
                </c:pt>
                <c:pt idx="23">
                  <c:v>5033</c:v>
                </c:pt>
                <c:pt idx="24">
                  <c:v>3832</c:v>
                </c:pt>
                <c:pt idx="25">
                  <c:v>4660</c:v>
                </c:pt>
                <c:pt idx="26">
                  <c:v>2379</c:v>
                </c:pt>
                <c:pt idx="27">
                  <c:v>4539</c:v>
                </c:pt>
                <c:pt idx="28">
                  <c:v>3281</c:v>
                </c:pt>
                <c:pt idx="29">
                  <c:v>4185</c:v>
                </c:pt>
                <c:pt idx="30">
                  <c:v>2091</c:v>
                </c:pt>
              </c:numCache>
            </c:numRef>
          </c:yVal>
          <c:smooth val="1"/>
          <c:extLst>
            <c:ext xmlns:c16="http://schemas.microsoft.com/office/drawing/2014/chart" uri="{C3380CC4-5D6E-409C-BE32-E72D297353CC}">
              <c16:uniqueId val="{00000001-9D44-45ED-A2EC-C5A7DAA3C53C}"/>
            </c:ext>
          </c:extLst>
        </c:ser>
        <c:dLbls>
          <c:showLegendKey val="0"/>
          <c:showVal val="0"/>
          <c:showCatName val="0"/>
          <c:showSerName val="0"/>
          <c:showPercent val="0"/>
          <c:showBubbleSize val="0"/>
        </c:dLbls>
        <c:axId val="113887872"/>
        <c:axId val="113889664"/>
      </c:scatterChart>
      <c:valAx>
        <c:axId val="113887872"/>
        <c:scaling>
          <c:orientation val="minMax"/>
          <c:max val="31"/>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crossAx val="113889664"/>
        <c:crosses val="autoZero"/>
        <c:crossBetween val="midCat"/>
        <c:majorUnit val="1"/>
      </c:valAx>
      <c:valAx>
        <c:axId val="11388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3887872"/>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wdUpDiag">
              <a:fgClr>
                <a:srgbClr val="FFC000"/>
              </a:fgClr>
              <a:bgClr>
                <a:schemeClr val="accent2">
                  <a:lumMod val="40000"/>
                  <a:lumOff val="60000"/>
                </a:schemeClr>
              </a:bgClr>
            </a:pattFill>
            <a:ln>
              <a:noFill/>
            </a:ln>
            <a:effectLst/>
          </c:spPr>
          <c:invertIfNegative val="0"/>
          <c:dLbls>
            <c:spPr>
              <a:solidFill>
                <a:srgbClr val="F38D50"/>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'Marketing Leads Dashboard'!$C$51:$H$51</c:f>
              <c:strCache>
                <c:ptCount val="6"/>
                <c:pt idx="0">
                  <c:v>PLUS</c:v>
                </c:pt>
                <c:pt idx="1">
                  <c:v>OPP</c:v>
                </c:pt>
                <c:pt idx="2">
                  <c:v>SALE ACCEPTED</c:v>
                </c:pt>
                <c:pt idx="3">
                  <c:v>ACTIONABLE LEAD</c:v>
                </c:pt>
                <c:pt idx="4">
                  <c:v>CAPTURED LEAD</c:v>
                </c:pt>
                <c:pt idx="5">
                  <c:v>WEB VISIT</c:v>
                </c:pt>
              </c:strCache>
            </c:strRef>
          </c:cat>
          <c:val>
            <c:numRef>
              <c:f>'Marketing Leads Dashboard'!$C$52:$H$52</c:f>
              <c:numCache>
                <c:formatCode>#,##0</c:formatCode>
                <c:ptCount val="6"/>
                <c:pt idx="0">
                  <c:v>1562</c:v>
                </c:pt>
                <c:pt idx="1">
                  <c:v>3584</c:v>
                </c:pt>
                <c:pt idx="2">
                  <c:v>5428</c:v>
                </c:pt>
                <c:pt idx="3">
                  <c:v>6537</c:v>
                </c:pt>
                <c:pt idx="4">
                  <c:v>9293</c:v>
                </c:pt>
                <c:pt idx="5">
                  <c:v>77688</c:v>
                </c:pt>
              </c:numCache>
            </c:numRef>
          </c:val>
          <c:extLst>
            <c:ext xmlns:c16="http://schemas.microsoft.com/office/drawing/2014/chart" uri="{C3380CC4-5D6E-409C-BE32-E72D297353CC}">
              <c16:uniqueId val="{00000000-CDF7-45DD-BA19-48FFB9066DE3}"/>
            </c:ext>
          </c:extLst>
        </c:ser>
        <c:dLbls>
          <c:showLegendKey val="0"/>
          <c:showVal val="0"/>
          <c:showCatName val="0"/>
          <c:showSerName val="0"/>
          <c:showPercent val="0"/>
          <c:showBubbleSize val="0"/>
        </c:dLbls>
        <c:gapWidth val="42"/>
        <c:axId val="130204416"/>
        <c:axId val="130205952"/>
      </c:barChart>
      <c:catAx>
        <c:axId val="130204416"/>
        <c:scaling>
          <c:orientation val="minMax"/>
        </c:scaling>
        <c:delete val="0"/>
        <c:axPos val="l"/>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en-US"/>
          </a:p>
        </c:txPr>
        <c:crossAx val="130205952"/>
        <c:crosses val="autoZero"/>
        <c:auto val="1"/>
        <c:lblAlgn val="ctr"/>
        <c:lblOffset val="100"/>
        <c:noMultiLvlLbl val="0"/>
      </c:catAx>
      <c:valAx>
        <c:axId val="130205952"/>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en-US"/>
          </a:p>
        </c:txPr>
        <c:crossAx val="130204416"/>
        <c:crosses val="autoZero"/>
        <c:crossBetween val="between"/>
      </c:valAx>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'Marketing Leads Dashboard'!$B$58</c:f>
              <c:strCache>
                <c:ptCount val="1"/>
                <c:pt idx="0">
                  <c:v>DIRECT</c:v>
                </c:pt>
              </c:strCache>
            </c:strRef>
          </c:tx>
          <c:spPr>
            <a:solidFill>
              <a:srgbClr val="E9C46A"/>
            </a:solidFill>
            <a:ln>
              <a:noFill/>
            </a:ln>
            <a:effectLst/>
          </c:spPr>
          <c:invertIfNegative val="0"/>
          <c:cat>
            <c:strRef>
              <c:f>'Marketing Leads Dashboard'!$C$57:$N$57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Leads Dashboard'!$C$58:$N$58</c:f>
              <c:numCache>
                <c:formatCode>#,##0</c:formatCode>
                <c:ptCount val="12"/>
                <c:pt idx="0">
                  <c:v>222006</c:v>
                </c:pt>
                <c:pt idx="1">
                  <c:v>180009</c:v>
                </c:pt>
                <c:pt idx="2">
                  <c:v>99998</c:v>
                </c:pt>
                <c:pt idx="3">
                  <c:v>215030</c:v>
                </c:pt>
                <c:pt idx="4">
                  <c:v>195262</c:v>
                </c:pt>
                <c:pt idx="5">
                  <c:v>272260</c:v>
                </c:pt>
                <c:pt idx="6">
                  <c:v>128123</c:v>
                </c:pt>
                <c:pt idx="7">
                  <c:v>163950</c:v>
                </c:pt>
                <c:pt idx="8">
                  <c:v>213914</c:v>
                </c:pt>
                <c:pt idx="9">
                  <c:v>180191</c:v>
                </c:pt>
                <c:pt idx="10">
                  <c:v>111890</c:v>
                </c:pt>
                <c:pt idx="11">
                  <c:v>260495</c:v>
                </c:pt>
              </c:numCache>
            </c:numRef>
          </c:val>
          <c:extLst>
            <c:ext xmlns:c16="http://schemas.microsoft.com/office/drawing/2014/chart" uri="{C3380CC4-5D6E-409C-BE32-E72D297353CC}">
              <c16:uniqueId val="{00000000-1092-4490-B40A-F7A26B52DC3D}"/>
            </c:ext>
          </c:extLst>
        </c:ser>
        <c:ser>
          <c:idx val="1"/>
          <c:order val="1"/>
          <c:tx>
            <c:strRef>
              <c:f>'Marketing Leads Dashboard'!$B$59</c:f>
              <c:strCache>
                <c:ptCount val="1"/>
                <c:pt idx="0">
                  <c:v>SEARCH</c:v>
                </c:pt>
              </c:strCache>
            </c:strRef>
          </c:tx>
          <c:spPr>
            <a:solidFill>
              <a:srgbClr val="264653"/>
            </a:solidFill>
            <a:ln>
              <a:noFill/>
            </a:ln>
            <a:effectLst/>
          </c:spPr>
          <c:invertIfNegative val="0"/>
          <c:cat>
            <c:strRef>
              <c:f>'Marketing Leads Dashboard'!$C$57:$N$57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Leads Dashboard'!$C$59:$N$59</c:f>
              <c:numCache>
                <c:formatCode>#,##0</c:formatCode>
                <c:ptCount val="12"/>
                <c:pt idx="0">
                  <c:v>47216</c:v>
                </c:pt>
                <c:pt idx="1">
                  <c:v>244714</c:v>
                </c:pt>
                <c:pt idx="2">
                  <c:v>246549</c:v>
                </c:pt>
                <c:pt idx="3">
                  <c:v>235062</c:v>
                </c:pt>
                <c:pt idx="4">
                  <c:v>162881</c:v>
                </c:pt>
                <c:pt idx="5">
                  <c:v>96528</c:v>
                </c:pt>
                <c:pt idx="6">
                  <c:v>29235</c:v>
                </c:pt>
                <c:pt idx="7">
                  <c:v>25934</c:v>
                </c:pt>
                <c:pt idx="8">
                  <c:v>233397</c:v>
                </c:pt>
                <c:pt idx="9">
                  <c:v>78479</c:v>
                </c:pt>
                <c:pt idx="10">
                  <c:v>184799</c:v>
                </c:pt>
                <c:pt idx="11">
                  <c:v>248215</c:v>
                </c:pt>
              </c:numCache>
            </c:numRef>
          </c:val>
          <c:extLst>
            <c:ext xmlns:c16="http://schemas.microsoft.com/office/drawing/2014/chart" uri="{C3380CC4-5D6E-409C-BE32-E72D297353CC}">
              <c16:uniqueId val="{00000001-1092-4490-B40A-F7A26B52DC3D}"/>
            </c:ext>
          </c:extLst>
        </c:ser>
        <c:ser>
          <c:idx val="2"/>
          <c:order val="2"/>
          <c:tx>
            <c:strRef>
              <c:f>'Marketing Leads Dashboard'!$B$60</c:f>
              <c:strCache>
                <c:ptCount val="1"/>
                <c:pt idx="0">
                  <c:v>REFERRAL</c:v>
                </c:pt>
              </c:strCache>
            </c:strRef>
          </c:tx>
          <c:spPr>
            <a:solidFill>
              <a:srgbClr val="E76F51"/>
            </a:solidFill>
            <a:ln>
              <a:noFill/>
            </a:ln>
            <a:effectLst/>
          </c:spPr>
          <c:invertIfNegative val="0"/>
          <c:cat>
            <c:strRef>
              <c:f>'Marketing Leads Dashboard'!$C$57:$N$57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Leads Dashboard'!$C$60:$N$60</c:f>
              <c:numCache>
                <c:formatCode>#,##0</c:formatCode>
                <c:ptCount val="12"/>
                <c:pt idx="0">
                  <c:v>19193</c:v>
                </c:pt>
                <c:pt idx="1">
                  <c:v>32086</c:v>
                </c:pt>
                <c:pt idx="2">
                  <c:v>93117</c:v>
                </c:pt>
                <c:pt idx="3">
                  <c:v>45862</c:v>
                </c:pt>
                <c:pt idx="4">
                  <c:v>62853</c:v>
                </c:pt>
                <c:pt idx="5">
                  <c:v>55513</c:v>
                </c:pt>
                <c:pt idx="6">
                  <c:v>22945</c:v>
                </c:pt>
                <c:pt idx="7">
                  <c:v>15084</c:v>
                </c:pt>
                <c:pt idx="8">
                  <c:v>45347</c:v>
                </c:pt>
                <c:pt idx="9">
                  <c:v>57736</c:v>
                </c:pt>
                <c:pt idx="10">
                  <c:v>20142</c:v>
                </c:pt>
                <c:pt idx="11">
                  <c:v>45284</c:v>
                </c:pt>
              </c:numCache>
            </c:numRef>
          </c:val>
          <c:extLst>
            <c:ext xmlns:c16="http://schemas.microsoft.com/office/drawing/2014/chart" uri="{C3380CC4-5D6E-409C-BE32-E72D297353CC}">
              <c16:uniqueId val="{00000002-1092-4490-B40A-F7A26B52DC3D}"/>
            </c:ext>
          </c:extLst>
        </c:ser>
        <c:dLbls>
          <c:showLegendKey val="0"/>
          <c:showVal val="0"/>
          <c:showCatName val="0"/>
          <c:showSerName val="0"/>
          <c:showPercent val="0"/>
          <c:showBubbleSize val="0"/>
        </c:dLbls>
        <c:gapWidth val="66"/>
        <c:axId val="129900928"/>
        <c:axId val="129902464"/>
      </c:barChart>
      <c:catAx>
        <c:axId val="129900928"/>
        <c:scaling>
          <c:orientation val="minMax"/>
        </c:scaling>
        <c:delete val="0"/>
        <c:axPos val="b"/>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en-US"/>
          </a:p>
        </c:txPr>
        <c:crossAx val="129902464"/>
        <c:crosses val="autoZero"/>
        <c:auto val="1"/>
        <c:lblAlgn val="ctr"/>
        <c:lblOffset val="100"/>
        <c:noMultiLvlLbl val="0"/>
      </c:catAx>
      <c:valAx>
        <c:axId val="129902464"/>
        <c:scaling>
          <c:orientation val="minMax"/>
        </c:scaling>
        <c:delete val="0"/>
        <c:axPos val="l"/>
        <c:majorGridlines>
          <c:spPr>
            <a:ln w="9525" cap="flat" cmpd="sng" algn="ctr">
              <a:solidFill>
                <a:schemeClr val="lt1">
                  <a:alpha val="2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en-US"/>
          </a:p>
        </c:txPr>
        <c:crossAx val="1299009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Century Gothic" panose="020B0502020202020204" pitchFamily="34" charset="0"/>
              <a:ea typeface="+mn-ea"/>
              <a:cs typeface="+mn-cs"/>
            </a:defRPr>
          </a:pPr>
          <a:endParaRPr lang="en-US"/>
        </a:p>
      </c:txPr>
    </c:legend>
    <c:plotVisOnly val="1"/>
    <c:dispBlanksAs val="gap"/>
    <c:showDLblsOverMax val="0"/>
  </c:chart>
  <c:spPr>
    <a:solidFill>
      <a:srgbClr val="2A9D8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2"/>
              </a:solidFill>
              <a:prstDash val="sysDot"/>
              <a:round/>
            </a:ln>
            <a:effectLst/>
          </c:spPr>
          <c:marker>
            <c:symbol val="circle"/>
            <c:size val="11"/>
            <c:spPr>
              <a:solidFill>
                <a:srgbClr val="FFC000"/>
              </a:solidFill>
              <a:ln w="12700">
                <a:solidFill>
                  <a:schemeClr val="accent2">
                    <a:lumMod val="50000"/>
                  </a:schemeClr>
                </a:solidFill>
              </a:ln>
              <a:effectLst/>
            </c:spPr>
          </c:marker>
          <c:trendline>
            <c:spPr>
              <a:ln w="19050" cap="rnd">
                <a:solidFill>
                  <a:schemeClr val="accent1">
                    <a:lumMod val="75000"/>
                  </a:schemeClr>
                </a:solidFill>
                <a:prstDash val="sysDot"/>
              </a:ln>
              <a:effectLst/>
            </c:spPr>
            <c:trendlineType val="linear"/>
            <c:dispRSqr val="0"/>
            <c:dispEq val="0"/>
          </c:trendline>
          <c:xVal>
            <c:numRef>
              <c:f>'BLANK–Marketing Leads Dashboard'!$J$18:$J$48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xVal>
          <c:yVal>
            <c:numRef>
              <c:f>'BLANK–Marketing Leads Dashboard'!$K$18:$K$48</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yVal>
          <c:smooth val="1"/>
          <c:extLst>
            <c:ext xmlns:c16="http://schemas.microsoft.com/office/drawing/2014/chart" uri="{C3380CC4-5D6E-409C-BE32-E72D297353CC}">
              <c16:uniqueId val="{00000001-EDE1-A647-97D9-2C6187AE0CE9}"/>
            </c:ext>
          </c:extLst>
        </c:ser>
        <c:dLbls>
          <c:showLegendKey val="0"/>
          <c:showVal val="0"/>
          <c:showCatName val="0"/>
          <c:showSerName val="0"/>
          <c:showPercent val="0"/>
          <c:showBubbleSize val="0"/>
        </c:dLbls>
        <c:axId val="113887872"/>
        <c:axId val="113889664"/>
      </c:scatterChart>
      <c:valAx>
        <c:axId val="113887872"/>
        <c:scaling>
          <c:orientation val="minMax"/>
          <c:max val="31"/>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crossAx val="113889664"/>
        <c:crosses val="autoZero"/>
        <c:crossBetween val="midCat"/>
        <c:majorUnit val="1"/>
      </c:valAx>
      <c:valAx>
        <c:axId val="11388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3887872"/>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wdUpDiag">
              <a:fgClr>
                <a:srgbClr val="FFC000"/>
              </a:fgClr>
              <a:bgClr>
                <a:schemeClr val="accent2">
                  <a:lumMod val="40000"/>
                  <a:lumOff val="60000"/>
                </a:schemeClr>
              </a:bgClr>
            </a:pattFill>
            <a:ln>
              <a:noFill/>
            </a:ln>
            <a:effectLst/>
          </c:spPr>
          <c:invertIfNegative val="0"/>
          <c:dLbls>
            <c:spPr>
              <a:solidFill>
                <a:srgbClr val="F38D50"/>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'BLANK–Marketing Leads Dashboard'!$C$51:$H$51</c:f>
              <c:strCache>
                <c:ptCount val="6"/>
                <c:pt idx="0">
                  <c:v>PLUS</c:v>
                </c:pt>
                <c:pt idx="1">
                  <c:v>OPP</c:v>
                </c:pt>
                <c:pt idx="2">
                  <c:v>SALE ACCEPTED</c:v>
                </c:pt>
                <c:pt idx="3">
                  <c:v>ACTIONABLE LEAD</c:v>
                </c:pt>
                <c:pt idx="4">
                  <c:v>CAPTURED LEAD</c:v>
                </c:pt>
                <c:pt idx="5">
                  <c:v>WEB VISIT</c:v>
                </c:pt>
              </c:strCache>
            </c:strRef>
          </c:cat>
          <c:val>
            <c:numRef>
              <c:f>'BLANK–Marketing Leads Dashboard'!$C$52:$H$52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2C5-9245-9107-9586331DEF3B}"/>
            </c:ext>
          </c:extLst>
        </c:ser>
        <c:dLbls>
          <c:showLegendKey val="0"/>
          <c:showVal val="0"/>
          <c:showCatName val="0"/>
          <c:showSerName val="0"/>
          <c:showPercent val="0"/>
          <c:showBubbleSize val="0"/>
        </c:dLbls>
        <c:gapWidth val="42"/>
        <c:axId val="130204416"/>
        <c:axId val="130205952"/>
      </c:barChart>
      <c:catAx>
        <c:axId val="130204416"/>
        <c:scaling>
          <c:orientation val="minMax"/>
        </c:scaling>
        <c:delete val="0"/>
        <c:axPos val="l"/>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en-US"/>
          </a:p>
        </c:txPr>
        <c:crossAx val="130205952"/>
        <c:crosses val="autoZero"/>
        <c:auto val="1"/>
        <c:lblAlgn val="ctr"/>
        <c:lblOffset val="100"/>
        <c:noMultiLvlLbl val="0"/>
      </c:catAx>
      <c:valAx>
        <c:axId val="130205952"/>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en-US"/>
          </a:p>
        </c:txPr>
        <c:crossAx val="130204416"/>
        <c:crosses val="autoZero"/>
        <c:crossBetween val="between"/>
      </c:valAx>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'BLANK–Marketing Leads Dashboard'!$B$58</c:f>
              <c:strCache>
                <c:ptCount val="1"/>
                <c:pt idx="0">
                  <c:v>DIRECT</c:v>
                </c:pt>
              </c:strCache>
            </c:strRef>
          </c:tx>
          <c:spPr>
            <a:solidFill>
              <a:srgbClr val="E9C46A"/>
            </a:solidFill>
            <a:ln>
              <a:noFill/>
            </a:ln>
            <a:effectLst/>
          </c:spPr>
          <c:invertIfNegative val="0"/>
          <c:cat>
            <c:strRef>
              <c:f>'BLANK–Marketing Leads Dashboard'!$C$57:$N$57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'BLANK–Marketing Leads Dashboard'!$C$58:$N$58</c:f>
              <c:numCache>
                <c:formatCode>#,##0</c:formatCode>
                <c:ptCount val="12"/>
              </c:numCache>
            </c:numRef>
          </c:val>
          <c:extLst>
            <c:ext xmlns:c16="http://schemas.microsoft.com/office/drawing/2014/chart" uri="{C3380CC4-5D6E-409C-BE32-E72D297353CC}">
              <c16:uniqueId val="{00000000-0FC8-3046-A755-84F0A922E593}"/>
            </c:ext>
          </c:extLst>
        </c:ser>
        <c:ser>
          <c:idx val="1"/>
          <c:order val="1"/>
          <c:tx>
            <c:strRef>
              <c:f>'BLANK–Marketing Leads Dashboard'!$B$59</c:f>
              <c:strCache>
                <c:ptCount val="1"/>
                <c:pt idx="0">
                  <c:v>SEARCH</c:v>
                </c:pt>
              </c:strCache>
            </c:strRef>
          </c:tx>
          <c:spPr>
            <a:solidFill>
              <a:srgbClr val="264653"/>
            </a:solidFill>
            <a:ln>
              <a:noFill/>
            </a:ln>
            <a:effectLst/>
          </c:spPr>
          <c:invertIfNegative val="0"/>
          <c:cat>
            <c:strRef>
              <c:f>'BLANK–Marketing Leads Dashboard'!$C$57:$N$57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'BLANK–Marketing Leads Dashboard'!$C$59:$N$59</c:f>
              <c:numCache>
                <c:formatCode>#,##0</c:formatCode>
                <c:ptCount val="12"/>
              </c:numCache>
            </c:numRef>
          </c:val>
          <c:extLst>
            <c:ext xmlns:c16="http://schemas.microsoft.com/office/drawing/2014/chart" uri="{C3380CC4-5D6E-409C-BE32-E72D297353CC}">
              <c16:uniqueId val="{00000001-0FC8-3046-A755-84F0A922E593}"/>
            </c:ext>
          </c:extLst>
        </c:ser>
        <c:ser>
          <c:idx val="2"/>
          <c:order val="2"/>
          <c:tx>
            <c:strRef>
              <c:f>'BLANK–Marketing Leads Dashboard'!$B$60</c:f>
              <c:strCache>
                <c:ptCount val="1"/>
                <c:pt idx="0">
                  <c:v>REFERRAL</c:v>
                </c:pt>
              </c:strCache>
            </c:strRef>
          </c:tx>
          <c:spPr>
            <a:solidFill>
              <a:srgbClr val="E76F51"/>
            </a:solidFill>
            <a:ln>
              <a:noFill/>
            </a:ln>
            <a:effectLst/>
          </c:spPr>
          <c:invertIfNegative val="0"/>
          <c:cat>
            <c:strRef>
              <c:f>'BLANK–Marketing Leads Dashboard'!$C$57:$N$57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'BLANK–Marketing Leads Dashboard'!$C$60:$N$60</c:f>
              <c:numCache>
                <c:formatCode>#,##0</c:formatCode>
                <c:ptCount val="12"/>
              </c:numCache>
            </c:numRef>
          </c:val>
          <c:extLst>
            <c:ext xmlns:c16="http://schemas.microsoft.com/office/drawing/2014/chart" uri="{C3380CC4-5D6E-409C-BE32-E72D297353CC}">
              <c16:uniqueId val="{00000002-0FC8-3046-A755-84F0A922E593}"/>
            </c:ext>
          </c:extLst>
        </c:ser>
        <c:dLbls>
          <c:showLegendKey val="0"/>
          <c:showVal val="0"/>
          <c:showCatName val="0"/>
          <c:showSerName val="0"/>
          <c:showPercent val="0"/>
          <c:showBubbleSize val="0"/>
        </c:dLbls>
        <c:gapWidth val="66"/>
        <c:axId val="129900928"/>
        <c:axId val="129902464"/>
      </c:barChart>
      <c:catAx>
        <c:axId val="129900928"/>
        <c:scaling>
          <c:orientation val="minMax"/>
        </c:scaling>
        <c:delete val="0"/>
        <c:axPos val="b"/>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en-US"/>
          </a:p>
        </c:txPr>
        <c:crossAx val="129902464"/>
        <c:crosses val="autoZero"/>
        <c:auto val="1"/>
        <c:lblAlgn val="ctr"/>
        <c:lblOffset val="100"/>
        <c:noMultiLvlLbl val="0"/>
      </c:catAx>
      <c:valAx>
        <c:axId val="129902464"/>
        <c:scaling>
          <c:orientation val="minMax"/>
        </c:scaling>
        <c:delete val="0"/>
        <c:axPos val="l"/>
        <c:majorGridlines>
          <c:spPr>
            <a:ln w="9525" cap="flat" cmpd="sng" algn="ctr">
              <a:solidFill>
                <a:schemeClr val="lt1">
                  <a:alpha val="2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en-US"/>
          </a:p>
        </c:txPr>
        <c:crossAx val="1299009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Century Gothic" panose="020B0502020202020204" pitchFamily="34" charset="0"/>
              <a:ea typeface="+mn-ea"/>
              <a:cs typeface="+mn-cs"/>
            </a:defRPr>
          </a:pPr>
          <a:endParaRPr lang="en-US"/>
        </a:p>
      </c:txPr>
    </c:legend>
    <c:plotVisOnly val="1"/>
    <c:dispBlanksAs val="gap"/>
    <c:showDLblsOverMax val="0"/>
  </c:chart>
  <c:spPr>
    <a:solidFill>
      <a:srgbClr val="2A9D8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183&amp;utm_source=integrated-content&amp;utm_campaign=/content/marketing-dashboard-templates&amp;utm_medium=Marketing+Leads+Dashboard+excel+11183&amp;lpa=Marketing+Leads+Dashboard+excel+11183"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165100</xdr:colOff>
      <xdr:row>2</xdr:row>
      <xdr:rowOff>76200</xdr:rowOff>
    </xdr:from>
    <xdr:to>
      <xdr:col>18</xdr:col>
      <xdr:colOff>812800</xdr:colOff>
      <xdr:row>7</xdr:row>
      <xdr:rowOff>76200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50800</xdr:rowOff>
    </xdr:from>
    <xdr:to>
      <xdr:col>18</xdr:col>
      <xdr:colOff>812800</xdr:colOff>
      <xdr:row>9</xdr:row>
      <xdr:rowOff>3949700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12</xdr:row>
      <xdr:rowOff>88900</xdr:rowOff>
    </xdr:from>
    <xdr:to>
      <xdr:col>19</xdr:col>
      <xdr:colOff>0</xdr:colOff>
      <xdr:row>12</xdr:row>
      <xdr:rowOff>4978400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12</xdr:col>
      <xdr:colOff>711200</xdr:colOff>
      <xdr:row>0</xdr:row>
      <xdr:rowOff>2501900</xdr:rowOff>
    </xdr:to>
    <xdr:pic>
      <xdr:nvPicPr>
        <xdr:cNvPr id="10" name="Picture 9">
          <a:hlinkClick xmlns:r="http://schemas.openxmlformats.org/officeDocument/2006/relationships" r:id="rId4"/>
          <a:extLst>
            <a:ext uri="{FF2B5EF4-FFF2-40B4-BE49-F238E27FC236}">
              <a16:creationId xmlns:a16="http://schemas.microsoft.com/office/drawing/2014/main" id="{3BEF3071-5A3F-544A-9FF6-A09258E599F8}"/>
            </a:ext>
          </a:extLst>
        </xdr:cNvPr>
        <xdr:cNvPicPr>
          <a:picLocks noChangeAspect="1"/>
        </xdr:cNvPicPr>
      </xdr:nvPicPr>
      <xdr:blipFill>
        <a:blip xmlns:r="http://schemas.openxmlformats.org/officeDocument/2006/relationships" r:embed="rId5"/>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165100</xdr:colOff>
      <xdr:row>1</xdr:row>
      <xdr:rowOff>76200</xdr:rowOff>
    </xdr:from>
    <xdr:to>
      <xdr:col>18</xdr:col>
      <xdr:colOff>812800</xdr:colOff>
      <xdr:row>6</xdr:row>
      <xdr:rowOff>76200</xdr:rowOff>
    </xdr:to>
    <xdr:graphicFrame macro="">
      <xdr:nvGraphicFramePr>
        <xdr:cNvPr id="2" name="Chart 1">
          <a:extLst>
            <a:ext uri="{FF2B5EF4-FFF2-40B4-BE49-F238E27FC236}">
              <a16:creationId xmlns:a16="http://schemas.microsoft.com/office/drawing/2014/main" id="{07E9EAAB-19B1-0247-8FA0-260571B68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xdr:row>
      <xdr:rowOff>50800</xdr:rowOff>
    </xdr:from>
    <xdr:to>
      <xdr:col>18</xdr:col>
      <xdr:colOff>812800</xdr:colOff>
      <xdr:row>8</xdr:row>
      <xdr:rowOff>3949700</xdr:rowOff>
    </xdr:to>
    <xdr:graphicFrame macro="">
      <xdr:nvGraphicFramePr>
        <xdr:cNvPr id="3" name="Chart 2">
          <a:extLst>
            <a:ext uri="{FF2B5EF4-FFF2-40B4-BE49-F238E27FC236}">
              <a16:creationId xmlns:a16="http://schemas.microsoft.com/office/drawing/2014/main" id="{92E8CFB8-476E-1349-A5FA-919486DF2E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11</xdr:row>
      <xdr:rowOff>88900</xdr:rowOff>
    </xdr:from>
    <xdr:to>
      <xdr:col>19</xdr:col>
      <xdr:colOff>0</xdr:colOff>
      <xdr:row>11</xdr:row>
      <xdr:rowOff>4978400</xdr:rowOff>
    </xdr:to>
    <xdr:graphicFrame macro="">
      <xdr:nvGraphicFramePr>
        <xdr:cNvPr id="4" name="Chart 3">
          <a:extLst>
            <a:ext uri="{FF2B5EF4-FFF2-40B4-BE49-F238E27FC236}">
              <a16:creationId xmlns:a16="http://schemas.microsoft.com/office/drawing/2014/main" id="{392CBC56-1BF0-8041-8333-5B8FCE5D29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Marketing+Leads+Dashboard+excel+11183&amp;lpa=Marketing+Leads+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62"/>
  <sheetViews>
    <sheetView showGridLines="0" tabSelected="1" workbookViewId="0">
      <pane ySplit="1" topLeftCell="A2" activePane="bottomLeft" state="frozen"/>
      <selection pane="bottomLeft" activeCell="B62" sqref="B62:S62"/>
    </sheetView>
  </sheetViews>
  <sheetFormatPr baseColWidth="10" defaultColWidth="10.83203125" defaultRowHeight="16"/>
  <cols>
    <col min="1" max="1" width="3.33203125" style="1" customWidth="1"/>
    <col min="2" max="4" width="10.83203125" style="1"/>
    <col min="5" max="5" width="10.83203125" style="1" customWidth="1"/>
    <col min="6" max="8" width="10.83203125" style="1"/>
    <col min="9" max="9" width="10.83203125" style="1" customWidth="1"/>
    <col min="10" max="11" width="10.83203125" style="1"/>
    <col min="12" max="12" width="10.83203125" style="1" customWidth="1"/>
    <col min="13" max="19" width="10.83203125" style="1"/>
    <col min="20" max="20" width="3" style="1" customWidth="1"/>
    <col min="21" max="16384" width="10.83203125" style="1"/>
  </cols>
  <sheetData>
    <row r="1" spans="1:261" customFormat="1" ht="199" customHeight="1"/>
    <row r="2" spans="1:261" s="16" customFormat="1" ht="42" customHeight="1">
      <c r="A2" s="14"/>
      <c r="B2" s="49" t="s">
        <v>36</v>
      </c>
      <c r="C2"/>
      <c r="D2"/>
      <c r="E2"/>
      <c r="F2"/>
      <c r="G2"/>
      <c r="H2" s="15"/>
      <c r="I2"/>
      <c r="J2"/>
      <c r="K2"/>
      <c r="L2"/>
      <c r="M2"/>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row>
    <row r="3" spans="1:261" ht="27" customHeight="1">
      <c r="B3" s="53" t="s">
        <v>32</v>
      </c>
      <c r="C3" s="53"/>
      <c r="D3" s="53"/>
    </row>
    <row r="4" spans="1:261" ht="72" customHeight="1">
      <c r="B4" s="54">
        <f>'Marketing Leads Dashboard'!K49</f>
        <v>104092</v>
      </c>
      <c r="C4" s="55"/>
      <c r="D4" s="56"/>
    </row>
    <row r="5" spans="1:261" ht="39" customHeight="1">
      <c r="B5" s="39" t="s">
        <v>6</v>
      </c>
      <c r="C5" s="51">
        <f>'Marketing Leads Dashboard'!K53</f>
        <v>63500</v>
      </c>
      <c r="D5" s="52"/>
    </row>
    <row r="6" spans="1:261" ht="30" customHeight="1">
      <c r="B6" s="53" t="s">
        <v>7</v>
      </c>
      <c r="C6" s="53"/>
      <c r="D6" s="53"/>
    </row>
    <row r="7" spans="1:261" s="2" customFormat="1" ht="72" customHeight="1">
      <c r="B7" s="57">
        <f>IFERROR(B4/C5,"–")</f>
        <v>1.639244094488189</v>
      </c>
      <c r="C7" s="58"/>
      <c r="D7" s="59"/>
    </row>
    <row r="8" spans="1:261" ht="18" customHeight="1"/>
    <row r="9" spans="1:261" ht="24" customHeight="1">
      <c r="C9" s="5"/>
      <c r="D9" s="5"/>
      <c r="E9" s="5"/>
      <c r="F9" s="5"/>
      <c r="G9" s="5"/>
      <c r="H9" s="5"/>
      <c r="I9" s="37" t="s">
        <v>29</v>
      </c>
      <c r="J9" s="5"/>
      <c r="K9" s="5"/>
      <c r="L9" s="5"/>
      <c r="M9" s="5"/>
      <c r="N9" s="5"/>
      <c r="O9" s="5"/>
      <c r="P9" s="5"/>
      <c r="Q9" s="5"/>
      <c r="R9" s="5"/>
      <c r="S9" s="5"/>
    </row>
    <row r="10" spans="1:261" s="2" customFormat="1" ht="324" customHeight="1"/>
    <row r="11" spans="1:261" ht="18" customHeight="1"/>
    <row r="12" spans="1:261" ht="18" customHeight="1">
      <c r="C12" s="5"/>
      <c r="D12" s="5"/>
      <c r="E12" s="5"/>
      <c r="F12" s="5"/>
      <c r="G12" s="5"/>
      <c r="H12" s="5"/>
      <c r="I12" s="38" t="s">
        <v>31</v>
      </c>
      <c r="J12" s="5"/>
      <c r="K12" s="5"/>
      <c r="L12" s="5"/>
      <c r="M12" s="5"/>
      <c r="N12" s="5"/>
      <c r="O12" s="5"/>
      <c r="P12" s="5"/>
      <c r="Q12" s="5"/>
      <c r="R12" s="5"/>
      <c r="S12" s="5"/>
    </row>
    <row r="13" spans="1:261" ht="395" customHeight="1"/>
    <row r="15" spans="1:261" customFormat="1" ht="23" customHeight="1">
      <c r="A15" s="1"/>
      <c r="B15" s="1"/>
      <c r="C15" s="22"/>
      <c r="D15" s="23" t="s">
        <v>1</v>
      </c>
      <c r="E15" s="22"/>
      <c r="F15" s="22"/>
      <c r="G15" s="22"/>
      <c r="H15" s="22"/>
      <c r="I15" s="6"/>
      <c r="J15" s="6"/>
      <c r="K15" s="6"/>
    </row>
    <row r="16" spans="1:261" customFormat="1" ht="23" customHeight="1">
      <c r="A16" s="1"/>
      <c r="B16" s="9"/>
      <c r="C16" s="60" t="s">
        <v>14</v>
      </c>
      <c r="D16" s="61"/>
      <c r="E16" s="61"/>
      <c r="F16" s="61"/>
      <c r="G16" s="61"/>
      <c r="H16" s="61"/>
      <c r="I16" s="6"/>
      <c r="J16" s="6"/>
      <c r="K16" s="6"/>
    </row>
    <row r="17" spans="1:25" customFormat="1" ht="38" customHeight="1">
      <c r="A17" s="2"/>
      <c r="B17" s="17" t="s">
        <v>0</v>
      </c>
      <c r="C17" s="18" t="s">
        <v>8</v>
      </c>
      <c r="D17" s="18" t="s">
        <v>9</v>
      </c>
      <c r="E17" s="18" t="s">
        <v>10</v>
      </c>
      <c r="F17" s="18" t="s">
        <v>11</v>
      </c>
      <c r="G17" s="18" t="s">
        <v>12</v>
      </c>
      <c r="H17" s="18" t="s">
        <v>13</v>
      </c>
      <c r="I17" s="7"/>
      <c r="J17" s="50" t="s">
        <v>4</v>
      </c>
      <c r="K17" s="50"/>
      <c r="M17" s="1"/>
      <c r="N17" s="1"/>
      <c r="O17" s="1"/>
      <c r="P17" s="1"/>
      <c r="Q17" s="1"/>
      <c r="R17" s="1"/>
      <c r="S17" s="1"/>
      <c r="T17" s="1"/>
      <c r="U17" s="1"/>
      <c r="V17" s="1"/>
      <c r="W17" s="1"/>
      <c r="X17" s="1"/>
      <c r="Y17" s="1"/>
    </row>
    <row r="18" spans="1:25" customFormat="1">
      <c r="A18" s="1"/>
      <c r="B18" s="21">
        <v>1</v>
      </c>
      <c r="C18" s="19">
        <v>1</v>
      </c>
      <c r="D18" s="19">
        <v>35</v>
      </c>
      <c r="E18" s="20">
        <v>357</v>
      </c>
      <c r="F18" s="19">
        <v>404</v>
      </c>
      <c r="G18" s="19">
        <v>366</v>
      </c>
      <c r="H18" s="20">
        <v>3974</v>
      </c>
      <c r="I18" s="6"/>
      <c r="J18" s="24">
        <v>1</v>
      </c>
      <c r="K18" s="25">
        <f t="shared" ref="K18:K46" si="0">SUM(C18:H18)</f>
        <v>5137</v>
      </c>
      <c r="M18" s="1"/>
      <c r="N18" s="1"/>
      <c r="O18" s="1"/>
      <c r="P18" s="1"/>
      <c r="Q18" s="1"/>
      <c r="R18" s="1"/>
      <c r="S18" s="1"/>
      <c r="T18" s="1"/>
      <c r="U18" s="1"/>
      <c r="V18" s="1"/>
      <c r="W18" s="1"/>
      <c r="X18" s="1"/>
      <c r="Y18" s="1"/>
    </row>
    <row r="19" spans="1:25" customFormat="1">
      <c r="A19" s="1"/>
      <c r="B19" s="21">
        <f t="shared" ref="B19:B46" si="1">B18+1</f>
        <v>2</v>
      </c>
      <c r="C19" s="19">
        <v>52</v>
      </c>
      <c r="D19" s="19">
        <v>191</v>
      </c>
      <c r="E19" s="20">
        <v>214</v>
      </c>
      <c r="F19" s="19">
        <v>57</v>
      </c>
      <c r="G19" s="19">
        <v>3</v>
      </c>
      <c r="H19" s="20">
        <v>4412</v>
      </c>
      <c r="I19" s="6"/>
      <c r="J19" s="24">
        <f t="shared" ref="J19:J46" si="2">J18+1</f>
        <v>2</v>
      </c>
      <c r="K19" s="25">
        <f t="shared" si="0"/>
        <v>4929</v>
      </c>
      <c r="M19" s="1"/>
      <c r="N19" s="1"/>
      <c r="O19" s="1"/>
      <c r="P19" s="1"/>
      <c r="Q19" s="1"/>
      <c r="R19" s="1"/>
      <c r="S19" s="1"/>
      <c r="T19" s="1"/>
      <c r="U19" s="1"/>
      <c r="V19" s="1"/>
      <c r="W19" s="1"/>
      <c r="X19" s="1"/>
      <c r="Y19" s="1"/>
    </row>
    <row r="20" spans="1:25" customFormat="1">
      <c r="A20" s="1"/>
      <c r="B20" s="21">
        <f t="shared" si="1"/>
        <v>3</v>
      </c>
      <c r="C20" s="19">
        <v>76</v>
      </c>
      <c r="D20" s="19">
        <v>131</v>
      </c>
      <c r="E20" s="20">
        <v>208</v>
      </c>
      <c r="F20" s="19">
        <v>288</v>
      </c>
      <c r="G20" s="19">
        <v>265</v>
      </c>
      <c r="H20" s="20">
        <v>1965</v>
      </c>
      <c r="I20" s="6"/>
      <c r="J20" s="24">
        <f t="shared" si="2"/>
        <v>3</v>
      </c>
      <c r="K20" s="25">
        <f t="shared" si="0"/>
        <v>2933</v>
      </c>
      <c r="M20" s="1"/>
      <c r="N20" s="1"/>
      <c r="O20" s="1"/>
      <c r="P20" s="1"/>
      <c r="Q20" s="1"/>
      <c r="R20" s="1"/>
      <c r="S20" s="1"/>
      <c r="T20" s="1"/>
      <c r="U20" s="1"/>
      <c r="V20" s="1"/>
      <c r="W20" s="1"/>
      <c r="X20" s="1"/>
      <c r="Y20" s="1"/>
    </row>
    <row r="21" spans="1:25" customFormat="1">
      <c r="A21" s="1"/>
      <c r="B21" s="21">
        <f t="shared" si="1"/>
        <v>4</v>
      </c>
      <c r="C21" s="19">
        <v>85</v>
      </c>
      <c r="D21" s="19">
        <v>29</v>
      </c>
      <c r="E21" s="20">
        <v>198</v>
      </c>
      <c r="F21" s="19">
        <v>200</v>
      </c>
      <c r="G21" s="19">
        <v>344</v>
      </c>
      <c r="H21" s="20">
        <v>3235</v>
      </c>
      <c r="I21" s="6"/>
      <c r="J21" s="24">
        <f t="shared" si="2"/>
        <v>4</v>
      </c>
      <c r="K21" s="25">
        <f t="shared" si="0"/>
        <v>4091</v>
      </c>
      <c r="M21" s="1"/>
      <c r="N21" s="1"/>
      <c r="O21" s="1"/>
      <c r="P21" s="1"/>
      <c r="Q21" s="1"/>
      <c r="R21" s="1"/>
      <c r="S21" s="1"/>
      <c r="T21" s="1"/>
      <c r="U21" s="1"/>
      <c r="V21" s="1"/>
      <c r="W21" s="1"/>
      <c r="X21" s="1"/>
      <c r="Y21" s="1"/>
    </row>
    <row r="22" spans="1:25" customFormat="1">
      <c r="A22" s="1"/>
      <c r="B22" s="21">
        <f t="shared" si="1"/>
        <v>5</v>
      </c>
      <c r="C22" s="19">
        <v>4</v>
      </c>
      <c r="D22" s="19">
        <v>184</v>
      </c>
      <c r="E22" s="20">
        <v>155</v>
      </c>
      <c r="F22" s="19">
        <v>109</v>
      </c>
      <c r="G22" s="19">
        <v>290</v>
      </c>
      <c r="H22" s="20">
        <v>2288</v>
      </c>
      <c r="I22" s="6"/>
      <c r="J22" s="24">
        <f t="shared" si="2"/>
        <v>5</v>
      </c>
      <c r="K22" s="25">
        <f t="shared" si="0"/>
        <v>3030</v>
      </c>
    </row>
    <row r="23" spans="1:25" customFormat="1">
      <c r="A23" s="1"/>
      <c r="B23" s="21">
        <f t="shared" si="1"/>
        <v>6</v>
      </c>
      <c r="C23" s="19">
        <v>63</v>
      </c>
      <c r="D23" s="19">
        <v>143</v>
      </c>
      <c r="E23" s="20">
        <v>213</v>
      </c>
      <c r="F23" s="19">
        <v>212</v>
      </c>
      <c r="G23" s="19">
        <v>184</v>
      </c>
      <c r="H23" s="20">
        <v>584</v>
      </c>
      <c r="I23" s="6"/>
      <c r="J23" s="24">
        <f t="shared" si="2"/>
        <v>6</v>
      </c>
      <c r="K23" s="25">
        <f t="shared" si="0"/>
        <v>1399</v>
      </c>
    </row>
    <row r="24" spans="1:25" customFormat="1">
      <c r="A24" s="1"/>
      <c r="B24" s="21">
        <f t="shared" si="1"/>
        <v>7</v>
      </c>
      <c r="C24" s="19">
        <v>34</v>
      </c>
      <c r="D24" s="19">
        <v>52</v>
      </c>
      <c r="E24" s="20">
        <v>146</v>
      </c>
      <c r="F24" s="19">
        <v>26</v>
      </c>
      <c r="G24" s="19">
        <v>518</v>
      </c>
      <c r="H24" s="20">
        <v>2244</v>
      </c>
      <c r="I24" s="6"/>
      <c r="J24" s="24">
        <f t="shared" si="2"/>
        <v>7</v>
      </c>
      <c r="K24" s="25">
        <f t="shared" si="0"/>
        <v>3020</v>
      </c>
    </row>
    <row r="25" spans="1:25" customFormat="1">
      <c r="A25" s="1"/>
      <c r="B25" s="21">
        <f t="shared" si="1"/>
        <v>8</v>
      </c>
      <c r="C25" s="19">
        <v>34</v>
      </c>
      <c r="D25" s="19">
        <v>14</v>
      </c>
      <c r="E25" s="20">
        <v>14</v>
      </c>
      <c r="F25" s="19">
        <v>162</v>
      </c>
      <c r="G25" s="19">
        <v>110</v>
      </c>
      <c r="H25" s="20">
        <v>2464</v>
      </c>
      <c r="I25" s="6"/>
      <c r="J25" s="24">
        <f t="shared" si="2"/>
        <v>8</v>
      </c>
      <c r="K25" s="25">
        <f t="shared" si="0"/>
        <v>2798</v>
      </c>
    </row>
    <row r="26" spans="1:25" customFormat="1">
      <c r="A26" s="1"/>
      <c r="B26" s="21">
        <f t="shared" si="1"/>
        <v>9</v>
      </c>
      <c r="C26" s="19">
        <v>33</v>
      </c>
      <c r="D26" s="19">
        <v>145</v>
      </c>
      <c r="E26" s="20">
        <v>99</v>
      </c>
      <c r="F26" s="19">
        <v>159</v>
      </c>
      <c r="G26" s="19">
        <v>222</v>
      </c>
      <c r="H26" s="20">
        <v>724</v>
      </c>
      <c r="I26" s="6"/>
      <c r="J26" s="24">
        <f t="shared" si="2"/>
        <v>9</v>
      </c>
      <c r="K26" s="25">
        <f t="shared" si="0"/>
        <v>1382</v>
      </c>
    </row>
    <row r="27" spans="1:25" customFormat="1">
      <c r="A27" s="1"/>
      <c r="B27" s="21">
        <f t="shared" si="1"/>
        <v>10</v>
      </c>
      <c r="C27" s="19">
        <v>61</v>
      </c>
      <c r="D27" s="19">
        <v>96</v>
      </c>
      <c r="E27" s="20">
        <v>166</v>
      </c>
      <c r="F27" s="19">
        <v>150</v>
      </c>
      <c r="G27" s="19">
        <v>424</v>
      </c>
      <c r="H27" s="20">
        <v>2251</v>
      </c>
      <c r="I27" s="6"/>
      <c r="J27" s="24">
        <f t="shared" si="2"/>
        <v>10</v>
      </c>
      <c r="K27" s="25">
        <f t="shared" si="0"/>
        <v>3148</v>
      </c>
    </row>
    <row r="28" spans="1:25" customFormat="1">
      <c r="A28" s="1"/>
      <c r="B28" s="21">
        <f t="shared" si="1"/>
        <v>11</v>
      </c>
      <c r="C28" s="19">
        <v>27</v>
      </c>
      <c r="D28" s="19">
        <v>178</v>
      </c>
      <c r="E28" s="20">
        <v>230</v>
      </c>
      <c r="F28" s="19">
        <v>146</v>
      </c>
      <c r="G28" s="19">
        <v>425</v>
      </c>
      <c r="H28" s="20">
        <v>1301</v>
      </c>
      <c r="I28" s="6"/>
      <c r="J28" s="24">
        <f t="shared" si="2"/>
        <v>11</v>
      </c>
      <c r="K28" s="25">
        <f t="shared" si="0"/>
        <v>2307</v>
      </c>
    </row>
    <row r="29" spans="1:25" customFormat="1">
      <c r="A29" s="1"/>
      <c r="B29" s="21">
        <f t="shared" si="1"/>
        <v>12</v>
      </c>
      <c r="C29" s="19">
        <v>24</v>
      </c>
      <c r="D29" s="19">
        <v>187</v>
      </c>
      <c r="E29" s="20">
        <v>136</v>
      </c>
      <c r="F29" s="19">
        <v>216</v>
      </c>
      <c r="G29" s="19">
        <v>365</v>
      </c>
      <c r="H29" s="20">
        <v>3189</v>
      </c>
      <c r="I29" s="6"/>
      <c r="J29" s="24">
        <f t="shared" si="2"/>
        <v>12</v>
      </c>
      <c r="K29" s="25">
        <f t="shared" si="0"/>
        <v>4117</v>
      </c>
    </row>
    <row r="30" spans="1:25" customFormat="1">
      <c r="A30" s="1"/>
      <c r="B30" s="21">
        <f t="shared" si="1"/>
        <v>13</v>
      </c>
      <c r="C30" s="19">
        <v>105</v>
      </c>
      <c r="D30" s="19">
        <v>25</v>
      </c>
      <c r="E30" s="20">
        <v>161</v>
      </c>
      <c r="F30" s="19">
        <v>374</v>
      </c>
      <c r="G30" s="19">
        <v>482</v>
      </c>
      <c r="H30" s="20">
        <v>2591</v>
      </c>
      <c r="I30" s="6"/>
      <c r="J30" s="24">
        <f t="shared" si="2"/>
        <v>13</v>
      </c>
      <c r="K30" s="25">
        <f t="shared" si="0"/>
        <v>3738</v>
      </c>
    </row>
    <row r="31" spans="1:25" customFormat="1">
      <c r="A31" s="1"/>
      <c r="B31" s="21">
        <f t="shared" si="1"/>
        <v>14</v>
      </c>
      <c r="C31" s="19">
        <v>28</v>
      </c>
      <c r="D31" s="19">
        <v>110</v>
      </c>
      <c r="E31" s="20">
        <v>226</v>
      </c>
      <c r="F31" s="19">
        <v>407</v>
      </c>
      <c r="G31" s="19">
        <v>142</v>
      </c>
      <c r="H31" s="20">
        <v>4255</v>
      </c>
      <c r="I31" s="6"/>
      <c r="J31" s="24">
        <f t="shared" si="2"/>
        <v>14</v>
      </c>
      <c r="K31" s="25">
        <f t="shared" si="0"/>
        <v>5168</v>
      </c>
    </row>
    <row r="32" spans="1:25" customFormat="1">
      <c r="A32" s="1"/>
      <c r="B32" s="21">
        <f t="shared" si="1"/>
        <v>15</v>
      </c>
      <c r="C32" s="19">
        <v>16</v>
      </c>
      <c r="D32" s="19">
        <v>152</v>
      </c>
      <c r="E32" s="20">
        <v>351</v>
      </c>
      <c r="F32" s="19">
        <v>32</v>
      </c>
      <c r="G32" s="19">
        <v>437</v>
      </c>
      <c r="H32" s="20">
        <v>669</v>
      </c>
      <c r="I32" s="6"/>
      <c r="J32" s="24">
        <f t="shared" si="2"/>
        <v>15</v>
      </c>
      <c r="K32" s="25">
        <f t="shared" si="0"/>
        <v>1657</v>
      </c>
    </row>
    <row r="33" spans="1:11" customFormat="1">
      <c r="A33" s="1"/>
      <c r="B33" s="21">
        <f t="shared" si="1"/>
        <v>16</v>
      </c>
      <c r="C33" s="19">
        <v>2</v>
      </c>
      <c r="D33" s="19">
        <v>217</v>
      </c>
      <c r="E33" s="20">
        <v>14</v>
      </c>
      <c r="F33" s="19">
        <v>273</v>
      </c>
      <c r="G33" s="19">
        <v>253</v>
      </c>
      <c r="H33" s="20">
        <v>1614</v>
      </c>
      <c r="I33" s="6"/>
      <c r="J33" s="24">
        <f t="shared" si="2"/>
        <v>16</v>
      </c>
      <c r="K33" s="25">
        <f t="shared" si="0"/>
        <v>2373</v>
      </c>
    </row>
    <row r="34" spans="1:11" customFormat="1">
      <c r="A34" s="1"/>
      <c r="B34" s="21">
        <f t="shared" si="1"/>
        <v>17</v>
      </c>
      <c r="C34" s="19">
        <v>80</v>
      </c>
      <c r="D34" s="19">
        <v>194</v>
      </c>
      <c r="E34" s="20">
        <v>201</v>
      </c>
      <c r="F34" s="19">
        <v>393</v>
      </c>
      <c r="G34" s="19">
        <v>322</v>
      </c>
      <c r="H34" s="20">
        <v>2558</v>
      </c>
      <c r="I34" s="6"/>
      <c r="J34" s="24">
        <f t="shared" si="2"/>
        <v>17</v>
      </c>
      <c r="K34" s="25">
        <f t="shared" si="0"/>
        <v>3748</v>
      </c>
    </row>
    <row r="35" spans="1:11" customFormat="1">
      <c r="A35" s="1"/>
      <c r="B35" s="21">
        <f t="shared" si="1"/>
        <v>18</v>
      </c>
      <c r="C35" s="19">
        <v>47</v>
      </c>
      <c r="D35" s="19">
        <v>199</v>
      </c>
      <c r="E35" s="20">
        <v>109</v>
      </c>
      <c r="F35" s="19">
        <v>95</v>
      </c>
      <c r="G35" s="19">
        <v>386</v>
      </c>
      <c r="H35" s="20">
        <v>2898</v>
      </c>
      <c r="I35" s="6"/>
      <c r="J35" s="24">
        <f t="shared" si="2"/>
        <v>18</v>
      </c>
      <c r="K35" s="25">
        <f t="shared" si="0"/>
        <v>3734</v>
      </c>
    </row>
    <row r="36" spans="1:11" customFormat="1">
      <c r="A36" s="1"/>
      <c r="B36" s="21">
        <f t="shared" si="1"/>
        <v>19</v>
      </c>
      <c r="C36" s="19">
        <v>108</v>
      </c>
      <c r="D36" s="19">
        <v>109</v>
      </c>
      <c r="E36" s="20">
        <v>335</v>
      </c>
      <c r="F36" s="19">
        <v>174</v>
      </c>
      <c r="G36" s="19">
        <v>279</v>
      </c>
      <c r="H36" s="20">
        <v>1572</v>
      </c>
      <c r="I36" s="6"/>
      <c r="J36" s="24">
        <f t="shared" si="2"/>
        <v>19</v>
      </c>
      <c r="K36" s="25">
        <f t="shared" si="0"/>
        <v>2577</v>
      </c>
    </row>
    <row r="37" spans="1:11" customFormat="1">
      <c r="A37" s="1"/>
      <c r="B37" s="21">
        <f t="shared" si="1"/>
        <v>20</v>
      </c>
      <c r="C37" s="19">
        <v>82</v>
      </c>
      <c r="D37" s="19">
        <v>42</v>
      </c>
      <c r="E37" s="20">
        <v>105</v>
      </c>
      <c r="F37" s="19">
        <v>69</v>
      </c>
      <c r="G37" s="19">
        <v>512</v>
      </c>
      <c r="H37" s="20">
        <v>2219</v>
      </c>
      <c r="I37" s="6"/>
      <c r="J37" s="24">
        <f t="shared" si="2"/>
        <v>20</v>
      </c>
      <c r="K37" s="25">
        <f t="shared" si="0"/>
        <v>3029</v>
      </c>
    </row>
    <row r="38" spans="1:11" customFormat="1">
      <c r="A38" s="1"/>
      <c r="B38" s="21">
        <f t="shared" si="1"/>
        <v>21</v>
      </c>
      <c r="C38" s="19">
        <v>102</v>
      </c>
      <c r="D38" s="19">
        <v>14</v>
      </c>
      <c r="E38" s="20">
        <v>43</v>
      </c>
      <c r="F38" s="19">
        <v>176</v>
      </c>
      <c r="G38" s="19">
        <v>157</v>
      </c>
      <c r="H38" s="20">
        <v>1041</v>
      </c>
      <c r="I38" s="6"/>
      <c r="J38" s="24">
        <f t="shared" si="2"/>
        <v>21</v>
      </c>
      <c r="K38" s="25">
        <f t="shared" si="0"/>
        <v>1533</v>
      </c>
    </row>
    <row r="39" spans="1:11" customFormat="1">
      <c r="A39" s="1"/>
      <c r="B39" s="21">
        <f t="shared" si="1"/>
        <v>22</v>
      </c>
      <c r="C39" s="19">
        <v>68</v>
      </c>
      <c r="D39" s="19">
        <v>31</v>
      </c>
      <c r="E39" s="20">
        <v>246</v>
      </c>
      <c r="F39" s="19">
        <v>288</v>
      </c>
      <c r="G39" s="19">
        <v>515</v>
      </c>
      <c r="H39" s="20">
        <v>3829</v>
      </c>
      <c r="I39" s="6"/>
      <c r="J39" s="24">
        <f t="shared" si="2"/>
        <v>22</v>
      </c>
      <c r="K39" s="25">
        <f t="shared" si="0"/>
        <v>4977</v>
      </c>
    </row>
    <row r="40" spans="1:11" customFormat="1">
      <c r="A40" s="1"/>
      <c r="B40" s="21">
        <f t="shared" si="1"/>
        <v>23</v>
      </c>
      <c r="C40" s="19">
        <v>83</v>
      </c>
      <c r="D40" s="19">
        <v>191</v>
      </c>
      <c r="E40" s="20">
        <v>312</v>
      </c>
      <c r="F40" s="19">
        <v>86</v>
      </c>
      <c r="G40" s="19">
        <v>248</v>
      </c>
      <c r="H40" s="20">
        <v>2347</v>
      </c>
      <c r="I40" s="6"/>
      <c r="J40" s="24">
        <f t="shared" si="2"/>
        <v>23</v>
      </c>
      <c r="K40" s="25">
        <f t="shared" si="0"/>
        <v>3267</v>
      </c>
    </row>
    <row r="41" spans="1:11" customFormat="1">
      <c r="A41" s="1"/>
      <c r="B41" s="21">
        <f t="shared" si="1"/>
        <v>24</v>
      </c>
      <c r="C41" s="19">
        <v>38</v>
      </c>
      <c r="D41" s="19">
        <v>215</v>
      </c>
      <c r="E41" s="20">
        <v>65</v>
      </c>
      <c r="F41" s="19">
        <v>211</v>
      </c>
      <c r="G41" s="19">
        <v>107</v>
      </c>
      <c r="H41" s="20">
        <v>4397</v>
      </c>
      <c r="I41" s="6"/>
      <c r="J41" s="24">
        <f t="shared" si="2"/>
        <v>24</v>
      </c>
      <c r="K41" s="25">
        <f t="shared" si="0"/>
        <v>5033</v>
      </c>
    </row>
    <row r="42" spans="1:11" customFormat="1">
      <c r="A42" s="1"/>
      <c r="B42" s="21">
        <f t="shared" si="1"/>
        <v>25</v>
      </c>
      <c r="C42" s="19">
        <v>64</v>
      </c>
      <c r="D42" s="19">
        <v>139</v>
      </c>
      <c r="E42" s="20">
        <v>244</v>
      </c>
      <c r="F42" s="19">
        <v>400</v>
      </c>
      <c r="G42" s="19">
        <v>436</v>
      </c>
      <c r="H42" s="20">
        <v>2549</v>
      </c>
      <c r="I42" s="6"/>
      <c r="J42" s="24">
        <f t="shared" si="2"/>
        <v>25</v>
      </c>
      <c r="K42" s="25">
        <f t="shared" si="0"/>
        <v>3832</v>
      </c>
    </row>
    <row r="43" spans="1:11" customFormat="1">
      <c r="A43" s="1"/>
      <c r="B43" s="21">
        <f t="shared" si="1"/>
        <v>26</v>
      </c>
      <c r="C43" s="19">
        <v>71</v>
      </c>
      <c r="D43" s="19">
        <v>195</v>
      </c>
      <c r="E43" s="20">
        <v>64</v>
      </c>
      <c r="F43" s="19">
        <v>8</v>
      </c>
      <c r="G43" s="19">
        <v>49</v>
      </c>
      <c r="H43" s="20">
        <v>4273</v>
      </c>
      <c r="I43" s="6"/>
      <c r="J43" s="24">
        <f t="shared" si="2"/>
        <v>26</v>
      </c>
      <c r="K43" s="25">
        <f t="shared" si="0"/>
        <v>4660</v>
      </c>
    </row>
    <row r="44" spans="1:11" customFormat="1">
      <c r="A44" s="1"/>
      <c r="B44" s="21">
        <f t="shared" si="1"/>
        <v>27</v>
      </c>
      <c r="C44" s="19">
        <v>27</v>
      </c>
      <c r="D44" s="19">
        <v>20</v>
      </c>
      <c r="E44" s="20">
        <v>118</v>
      </c>
      <c r="F44" s="19">
        <v>420</v>
      </c>
      <c r="G44" s="19">
        <v>490</v>
      </c>
      <c r="H44" s="20">
        <v>1304</v>
      </c>
      <c r="I44" s="6"/>
      <c r="J44" s="24">
        <f t="shared" si="2"/>
        <v>27</v>
      </c>
      <c r="K44" s="25">
        <f t="shared" si="0"/>
        <v>2379</v>
      </c>
    </row>
    <row r="45" spans="1:11" customFormat="1">
      <c r="A45" s="1"/>
      <c r="B45" s="21">
        <f t="shared" si="1"/>
        <v>28</v>
      </c>
      <c r="C45" s="19">
        <v>14</v>
      </c>
      <c r="D45" s="19">
        <v>3</v>
      </c>
      <c r="E45" s="20">
        <v>258</v>
      </c>
      <c r="F45" s="19">
        <v>409</v>
      </c>
      <c r="G45" s="19">
        <v>62</v>
      </c>
      <c r="H45" s="20">
        <v>3793</v>
      </c>
      <c r="I45" s="6"/>
      <c r="J45" s="24">
        <f t="shared" si="2"/>
        <v>28</v>
      </c>
      <c r="K45" s="25">
        <f t="shared" si="0"/>
        <v>4539</v>
      </c>
    </row>
    <row r="46" spans="1:11" customFormat="1">
      <c r="A46" s="1"/>
      <c r="B46" s="21">
        <f t="shared" si="1"/>
        <v>29</v>
      </c>
      <c r="C46" s="19">
        <v>17</v>
      </c>
      <c r="D46" s="19">
        <v>82</v>
      </c>
      <c r="E46" s="20">
        <v>37</v>
      </c>
      <c r="F46" s="19">
        <v>42</v>
      </c>
      <c r="G46" s="19">
        <v>346</v>
      </c>
      <c r="H46" s="20">
        <v>2757</v>
      </c>
      <c r="I46" s="6"/>
      <c r="J46" s="24">
        <f t="shared" si="2"/>
        <v>29</v>
      </c>
      <c r="K46" s="25">
        <f t="shared" si="0"/>
        <v>3281</v>
      </c>
    </row>
    <row r="47" spans="1:11" customFormat="1">
      <c r="A47" s="1"/>
      <c r="B47" s="21">
        <v>30</v>
      </c>
      <c r="C47" s="19">
        <v>46</v>
      </c>
      <c r="D47" s="19">
        <v>93</v>
      </c>
      <c r="E47" s="20">
        <v>56</v>
      </c>
      <c r="F47" s="19">
        <v>350</v>
      </c>
      <c r="G47" s="19">
        <v>100</v>
      </c>
      <c r="H47" s="20">
        <v>3540</v>
      </c>
      <c r="I47" s="6"/>
      <c r="J47" s="24">
        <v>30</v>
      </c>
      <c r="K47" s="25">
        <f>SUM(C47:H47)</f>
        <v>4185</v>
      </c>
    </row>
    <row r="48" spans="1:11" customFormat="1" ht="17" thickBot="1">
      <c r="A48" s="1"/>
      <c r="B48" s="34">
        <v>31</v>
      </c>
      <c r="C48" s="35">
        <v>70</v>
      </c>
      <c r="D48" s="35">
        <v>168</v>
      </c>
      <c r="E48" s="36">
        <v>347</v>
      </c>
      <c r="F48" s="35">
        <v>201</v>
      </c>
      <c r="G48" s="35">
        <v>454</v>
      </c>
      <c r="H48" s="36">
        <v>851</v>
      </c>
      <c r="I48" s="6"/>
      <c r="J48" s="32">
        <v>31</v>
      </c>
      <c r="K48" s="33">
        <f>SUM(C48:H48)</f>
        <v>2091</v>
      </c>
    </row>
    <row r="49" spans="1:19" customFormat="1" ht="24" customHeight="1" thickBot="1">
      <c r="A49" s="1"/>
      <c r="B49" s="6"/>
      <c r="C49" s="6"/>
      <c r="D49" s="6"/>
      <c r="E49" s="6"/>
      <c r="F49" s="6"/>
      <c r="G49" s="6"/>
      <c r="H49" s="6"/>
      <c r="I49" s="6"/>
      <c r="J49" s="47" t="s">
        <v>5</v>
      </c>
      <c r="K49" s="48">
        <f>SUM(K18:K48)</f>
        <v>104092</v>
      </c>
    </row>
    <row r="50" spans="1:19" customFormat="1" ht="23" customHeight="1" thickTop="1">
      <c r="A50" s="1"/>
      <c r="B50" s="6"/>
      <c r="D50" s="10"/>
      <c r="E50" s="10" t="s">
        <v>3</v>
      </c>
      <c r="F50" s="10"/>
      <c r="G50" s="10"/>
      <c r="H50" s="10"/>
      <c r="I50" s="6"/>
    </row>
    <row r="51" spans="1:19" customFormat="1" ht="36" customHeight="1">
      <c r="A51" s="1"/>
      <c r="B51" s="6"/>
      <c r="C51" s="27" t="s">
        <v>8</v>
      </c>
      <c r="D51" s="27" t="s">
        <v>9</v>
      </c>
      <c r="E51" s="27" t="s">
        <v>10</v>
      </c>
      <c r="F51" s="27" t="s">
        <v>11</v>
      </c>
      <c r="G51" s="27" t="s">
        <v>12</v>
      </c>
      <c r="H51" s="27" t="s">
        <v>13</v>
      </c>
      <c r="I51" s="6"/>
      <c r="J51" s="6"/>
      <c r="K51" s="6"/>
    </row>
    <row r="52" spans="1:19" s="4" customFormat="1" ht="36" customHeight="1">
      <c r="A52" s="3"/>
      <c r="B52" s="26" t="s">
        <v>5</v>
      </c>
      <c r="C52" s="28">
        <f t="shared" ref="C52:H52" si="3">SUM(C18:C48)</f>
        <v>1562</v>
      </c>
      <c r="D52" s="28">
        <f t="shared" si="3"/>
        <v>3584</v>
      </c>
      <c r="E52" s="28">
        <f t="shared" si="3"/>
        <v>5428</v>
      </c>
      <c r="F52" s="28">
        <f t="shared" si="3"/>
        <v>6537</v>
      </c>
      <c r="G52" s="28">
        <f t="shared" si="3"/>
        <v>9293</v>
      </c>
      <c r="H52" s="28">
        <f t="shared" si="3"/>
        <v>77688</v>
      </c>
      <c r="I52" s="8"/>
      <c r="J52" s="8"/>
      <c r="K52" s="8"/>
    </row>
    <row r="53" spans="1:19" s="4" customFormat="1" ht="36" customHeight="1" thickBot="1">
      <c r="A53" s="3"/>
      <c r="B53" s="42" t="s">
        <v>6</v>
      </c>
      <c r="C53" s="43">
        <v>2000</v>
      </c>
      <c r="D53" s="44">
        <v>3000</v>
      </c>
      <c r="E53" s="43">
        <v>4000</v>
      </c>
      <c r="F53" s="43">
        <v>5000</v>
      </c>
      <c r="G53" s="43">
        <v>7500</v>
      </c>
      <c r="H53" s="43">
        <v>42000</v>
      </c>
      <c r="I53" s="8"/>
      <c r="J53" s="45" t="s">
        <v>6</v>
      </c>
      <c r="K53" s="46">
        <f>SUM(C53:H53)</f>
        <v>63500</v>
      </c>
    </row>
    <row r="54" spans="1:19" s="4" customFormat="1" ht="36" customHeight="1" thickTop="1">
      <c r="A54" s="3"/>
      <c r="B54" s="40" t="s">
        <v>7</v>
      </c>
      <c r="C54" s="41">
        <f>IFERROR(C52/C53,"")</f>
        <v>0.78100000000000003</v>
      </c>
      <c r="D54" s="41">
        <f t="shared" ref="D54:G54" si="4">IFERROR(D52/D53,"")</f>
        <v>1.1946666666666668</v>
      </c>
      <c r="E54" s="41">
        <f t="shared" si="4"/>
        <v>1.357</v>
      </c>
      <c r="F54" s="41">
        <f t="shared" si="4"/>
        <v>1.3073999999999999</v>
      </c>
      <c r="G54" s="41">
        <f t="shared" si="4"/>
        <v>1.2390666666666668</v>
      </c>
      <c r="H54" s="41">
        <f>IFERROR(H52/H53,"")</f>
        <v>1.8497142857142856</v>
      </c>
      <c r="I54" s="8"/>
      <c r="J54" s="8"/>
      <c r="K54" s="8"/>
    </row>
    <row r="55" spans="1:19" ht="10" customHeight="1"/>
    <row r="56" spans="1:19" ht="25" customHeight="1">
      <c r="C56" s="10"/>
      <c r="D56" s="10"/>
      <c r="E56" s="10"/>
      <c r="F56" s="10"/>
      <c r="G56" s="11" t="s">
        <v>30</v>
      </c>
      <c r="H56" s="10"/>
      <c r="I56" s="10"/>
      <c r="J56" s="10"/>
      <c r="K56" s="10"/>
      <c r="L56" s="10"/>
      <c r="M56" s="10"/>
      <c r="N56" s="10"/>
    </row>
    <row r="57" spans="1:19" ht="25" customHeight="1">
      <c r="B57" s="29" t="s">
        <v>2</v>
      </c>
      <c r="C57" s="31" t="s">
        <v>15</v>
      </c>
      <c r="D57" s="31" t="s">
        <v>16</v>
      </c>
      <c r="E57" s="31" t="s">
        <v>17</v>
      </c>
      <c r="F57" s="31" t="s">
        <v>18</v>
      </c>
      <c r="G57" s="31" t="s">
        <v>19</v>
      </c>
      <c r="H57" s="31" t="s">
        <v>20</v>
      </c>
      <c r="I57" s="31" t="s">
        <v>21</v>
      </c>
      <c r="J57" s="31" t="s">
        <v>22</v>
      </c>
      <c r="K57" s="31" t="s">
        <v>23</v>
      </c>
      <c r="L57" s="31" t="s">
        <v>24</v>
      </c>
      <c r="M57" s="31" t="s">
        <v>25</v>
      </c>
      <c r="N57" s="31" t="s">
        <v>26</v>
      </c>
    </row>
    <row r="58" spans="1:19" ht="25" customHeight="1">
      <c r="B58" s="30" t="s">
        <v>27</v>
      </c>
      <c r="C58" s="19">
        <v>222006</v>
      </c>
      <c r="D58" s="19">
        <v>180009</v>
      </c>
      <c r="E58" s="19">
        <v>99998</v>
      </c>
      <c r="F58" s="19">
        <v>215030</v>
      </c>
      <c r="G58" s="19">
        <v>195262</v>
      </c>
      <c r="H58" s="19">
        <v>272260</v>
      </c>
      <c r="I58" s="19">
        <v>128123</v>
      </c>
      <c r="J58" s="19">
        <v>163950</v>
      </c>
      <c r="K58" s="19">
        <v>213914</v>
      </c>
      <c r="L58" s="19">
        <v>180191</v>
      </c>
      <c r="M58" s="19">
        <v>111890</v>
      </c>
      <c r="N58" s="19">
        <v>260495</v>
      </c>
    </row>
    <row r="59" spans="1:19" ht="25" customHeight="1">
      <c r="B59" s="30" t="s">
        <v>28</v>
      </c>
      <c r="C59" s="19">
        <v>47216</v>
      </c>
      <c r="D59" s="19">
        <v>244714</v>
      </c>
      <c r="E59" s="19">
        <v>246549</v>
      </c>
      <c r="F59" s="19">
        <v>235062</v>
      </c>
      <c r="G59" s="19">
        <v>162881</v>
      </c>
      <c r="H59" s="19">
        <v>96528</v>
      </c>
      <c r="I59" s="19">
        <v>29235</v>
      </c>
      <c r="J59" s="19">
        <v>25934</v>
      </c>
      <c r="K59" s="19">
        <v>233397</v>
      </c>
      <c r="L59" s="19">
        <v>78479</v>
      </c>
      <c r="M59" s="19">
        <v>184799</v>
      </c>
      <c r="N59" s="19">
        <v>248215</v>
      </c>
    </row>
    <row r="60" spans="1:19" ht="25" customHeight="1">
      <c r="B60" s="30" t="s">
        <v>35</v>
      </c>
      <c r="C60" s="19">
        <v>19193</v>
      </c>
      <c r="D60" s="19">
        <v>32086</v>
      </c>
      <c r="E60" s="19">
        <v>93117</v>
      </c>
      <c r="F60" s="19">
        <v>45862</v>
      </c>
      <c r="G60" s="19">
        <v>62853</v>
      </c>
      <c r="H60" s="19">
        <v>55513</v>
      </c>
      <c r="I60" s="19">
        <v>22945</v>
      </c>
      <c r="J60" s="19">
        <v>15084</v>
      </c>
      <c r="K60" s="19">
        <v>45347</v>
      </c>
      <c r="L60" s="19">
        <v>57736</v>
      </c>
      <c r="M60" s="19">
        <v>20142</v>
      </c>
      <c r="N60" s="19">
        <v>45284</v>
      </c>
    </row>
    <row r="62" spans="1:19" customFormat="1" ht="50" customHeight="1">
      <c r="B62" s="67" t="s">
        <v>34</v>
      </c>
      <c r="C62" s="67"/>
      <c r="D62" s="67"/>
      <c r="E62" s="67"/>
      <c r="F62" s="67"/>
      <c r="G62" s="67"/>
      <c r="H62" s="67"/>
      <c r="I62" s="67"/>
      <c r="J62" s="67"/>
      <c r="K62" s="67"/>
      <c r="L62" s="67"/>
      <c r="M62" s="67"/>
      <c r="N62" s="67"/>
      <c r="O62" s="67"/>
      <c r="P62" s="67"/>
      <c r="Q62" s="67"/>
      <c r="R62" s="67"/>
      <c r="S62" s="67"/>
    </row>
  </sheetData>
  <mergeCells count="8">
    <mergeCell ref="J17:K17"/>
    <mergeCell ref="B62:S62"/>
    <mergeCell ref="C5:D5"/>
    <mergeCell ref="B3:D3"/>
    <mergeCell ref="B4:D4"/>
    <mergeCell ref="B6:D6"/>
    <mergeCell ref="B7:D7"/>
    <mergeCell ref="C16:H16"/>
  </mergeCells>
  <hyperlinks>
    <hyperlink ref="B62:S62" r:id="rId1" display="CLICK HERE TO CREATE IN SMARTSHEET" xr:uid="{88270097-BA5B-4F50-A0B1-43526734B753}"/>
  </hyperlinks>
  <pageMargins left="0.4" right="0.4" top="0.4" bottom="0.4" header="0" footer="0"/>
  <pageSetup scale="62" fitToHeight="0" orientation="landscape" horizontalDpi="0" verticalDpi="0"/>
  <rowBreaks count="2" manualBreakCount="2">
    <brk id="11" max="16383" man="1"/>
    <brk id="14" max="16383" man="1"/>
  </rowBreaks>
  <ignoredErrors>
    <ignoredError sqref="K47:K48 K1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8D05-1CB8-8E4E-90C1-72A051218AEE}">
  <sheetPr>
    <tabColor theme="3" tint="0.79998168889431442"/>
  </sheetPr>
  <dimension ref="A1:JA60"/>
  <sheetViews>
    <sheetView showGridLines="0" workbookViewId="0">
      <selection activeCell="I1" sqref="I1:S1"/>
    </sheetView>
  </sheetViews>
  <sheetFormatPr baseColWidth="10" defaultColWidth="10.83203125" defaultRowHeight="16"/>
  <cols>
    <col min="1" max="1" width="3.33203125" style="1" customWidth="1"/>
    <col min="2" max="4" width="10.83203125" style="1"/>
    <col min="5" max="5" width="10.83203125" style="1" customWidth="1"/>
    <col min="6" max="8" width="10.83203125" style="1"/>
    <col min="9" max="9" width="10.83203125" style="1" customWidth="1"/>
    <col min="10" max="11" width="10.83203125" style="1"/>
    <col min="12" max="12" width="10.83203125" style="1" customWidth="1"/>
    <col min="13" max="19" width="10.83203125" style="1"/>
    <col min="20" max="20" width="3" style="1" customWidth="1"/>
    <col min="21" max="16384" width="10.83203125" style="1"/>
  </cols>
  <sheetData>
    <row r="1" spans="1:261" s="16" customFormat="1" ht="42" customHeight="1">
      <c r="A1" s="14"/>
      <c r="B1" s="15" t="s">
        <v>36</v>
      </c>
      <c r="C1"/>
      <c r="D1"/>
      <c r="E1"/>
      <c r="F1"/>
      <c r="G1"/>
      <c r="H1" s="15"/>
      <c r="I1" s="63" t="s">
        <v>38</v>
      </c>
      <c r="J1" s="63"/>
      <c r="K1" s="63"/>
      <c r="L1" s="63"/>
      <c r="M1" s="63"/>
      <c r="N1" s="63"/>
      <c r="O1" s="63"/>
      <c r="P1" s="63"/>
      <c r="Q1" s="63"/>
      <c r="R1" s="63"/>
      <c r="S1" s="63"/>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row>
    <row r="2" spans="1:261" ht="27" customHeight="1">
      <c r="B2" s="53" t="s">
        <v>32</v>
      </c>
      <c r="C2" s="53"/>
      <c r="D2" s="53"/>
    </row>
    <row r="3" spans="1:261" ht="72" customHeight="1">
      <c r="B3" s="64">
        <f>'BLANK–Marketing Leads Dashboard'!K49</f>
        <v>0</v>
      </c>
      <c r="C3" s="65"/>
      <c r="D3" s="66"/>
    </row>
    <row r="4" spans="1:261" ht="39" customHeight="1">
      <c r="B4" s="39" t="s">
        <v>6</v>
      </c>
      <c r="C4" s="51">
        <f>'BLANK–Marketing Leads Dashboard'!K53</f>
        <v>0</v>
      </c>
      <c r="D4" s="52"/>
    </row>
    <row r="5" spans="1:261" ht="30" customHeight="1">
      <c r="B5" s="53" t="s">
        <v>7</v>
      </c>
      <c r="C5" s="53"/>
      <c r="D5" s="53"/>
    </row>
    <row r="6" spans="1:261" s="2" customFormat="1" ht="72" customHeight="1">
      <c r="B6" s="57" t="str">
        <f>IFERROR(B3/C4,"–")</f>
        <v>–</v>
      </c>
      <c r="C6" s="58"/>
      <c r="D6" s="59"/>
    </row>
    <row r="7" spans="1:261" ht="18" customHeight="1"/>
    <row r="8" spans="1:261" ht="24" customHeight="1">
      <c r="C8" s="5"/>
      <c r="D8" s="5"/>
      <c r="E8" s="5"/>
      <c r="F8" s="5"/>
      <c r="G8" s="5"/>
      <c r="H8" s="5"/>
      <c r="I8" s="37" t="s">
        <v>29</v>
      </c>
      <c r="J8" s="5"/>
      <c r="K8" s="5"/>
      <c r="L8" s="5"/>
      <c r="M8" s="5"/>
      <c r="N8" s="5"/>
      <c r="O8" s="5"/>
      <c r="P8" s="5"/>
      <c r="Q8" s="5"/>
      <c r="R8" s="5"/>
      <c r="S8" s="5"/>
    </row>
    <row r="9" spans="1:261" s="2" customFormat="1" ht="324" customHeight="1"/>
    <row r="10" spans="1:261" ht="18" customHeight="1"/>
    <row r="11" spans="1:261" ht="18" customHeight="1">
      <c r="C11" s="5"/>
      <c r="D11" s="5"/>
      <c r="E11" s="5"/>
      <c r="F11" s="5"/>
      <c r="G11" s="5"/>
      <c r="H11" s="5"/>
      <c r="I11" s="38" t="s">
        <v>31</v>
      </c>
      <c r="J11" s="5"/>
      <c r="K11" s="5"/>
      <c r="L11" s="5"/>
      <c r="M11" s="5"/>
      <c r="N11" s="5"/>
      <c r="O11" s="5"/>
      <c r="P11" s="5"/>
      <c r="Q11" s="5"/>
      <c r="R11" s="5"/>
      <c r="S11" s="5"/>
    </row>
    <row r="12" spans="1:261" ht="395" customHeight="1"/>
    <row r="14" spans="1:261" ht="24" customHeight="1">
      <c r="B14" s="62" t="s">
        <v>37</v>
      </c>
      <c r="C14" s="62"/>
      <c r="D14" s="62"/>
      <c r="E14" s="62"/>
      <c r="F14" s="62"/>
      <c r="G14" s="62"/>
      <c r="H14" s="62"/>
      <c r="I14" s="62"/>
      <c r="J14" s="62"/>
      <c r="K14" s="62"/>
      <c r="L14" s="62"/>
      <c r="M14" s="62"/>
      <c r="N14" s="5"/>
      <c r="O14" s="5"/>
      <c r="P14" s="5"/>
      <c r="Q14" s="5"/>
      <c r="R14" s="5"/>
      <c r="S14" s="5"/>
    </row>
    <row r="15" spans="1:261" customFormat="1" ht="23" customHeight="1">
      <c r="A15" s="1"/>
      <c r="B15" s="1"/>
      <c r="C15" s="22"/>
      <c r="D15" s="23" t="s">
        <v>1</v>
      </c>
      <c r="E15" s="22"/>
      <c r="F15" s="22"/>
      <c r="G15" s="22"/>
      <c r="H15" s="22"/>
      <c r="I15" s="6"/>
      <c r="J15" s="6"/>
      <c r="K15" s="6"/>
    </row>
    <row r="16" spans="1:261" customFormat="1" ht="23" customHeight="1">
      <c r="A16" s="1"/>
      <c r="B16" s="9"/>
      <c r="C16" s="60" t="s">
        <v>14</v>
      </c>
      <c r="D16" s="61"/>
      <c r="E16" s="61"/>
      <c r="F16" s="61"/>
      <c r="G16" s="61"/>
      <c r="H16" s="61"/>
      <c r="I16" s="6"/>
      <c r="J16" s="6"/>
      <c r="K16" s="6"/>
    </row>
    <row r="17" spans="1:25" customFormat="1" ht="38" customHeight="1">
      <c r="A17" s="2"/>
      <c r="B17" s="17" t="s">
        <v>0</v>
      </c>
      <c r="C17" s="18" t="s">
        <v>8</v>
      </c>
      <c r="D17" s="18" t="s">
        <v>9</v>
      </c>
      <c r="E17" s="18" t="s">
        <v>10</v>
      </c>
      <c r="F17" s="18" t="s">
        <v>11</v>
      </c>
      <c r="G17" s="18" t="s">
        <v>12</v>
      </c>
      <c r="H17" s="18" t="s">
        <v>13</v>
      </c>
      <c r="I17" s="7"/>
      <c r="J17" s="50" t="s">
        <v>4</v>
      </c>
      <c r="K17" s="50"/>
      <c r="M17" s="1"/>
      <c r="N17" s="1"/>
      <c r="O17" s="1"/>
      <c r="P17" s="1"/>
      <c r="Q17" s="1"/>
      <c r="R17" s="1"/>
      <c r="S17" s="1"/>
      <c r="T17" s="1"/>
      <c r="U17" s="1"/>
      <c r="V17" s="1"/>
      <c r="W17" s="1"/>
      <c r="X17" s="1"/>
      <c r="Y17" s="1"/>
    </row>
    <row r="18" spans="1:25" customFormat="1">
      <c r="A18" s="1"/>
      <c r="B18" s="21">
        <v>1</v>
      </c>
      <c r="C18" s="19"/>
      <c r="D18" s="19"/>
      <c r="E18" s="20"/>
      <c r="F18" s="19"/>
      <c r="G18" s="19"/>
      <c r="H18" s="20"/>
      <c r="I18" s="6"/>
      <c r="J18" s="24">
        <v>1</v>
      </c>
      <c r="K18" s="25">
        <f t="shared" ref="K18:K46" si="0">SUM(C18:H18)</f>
        <v>0</v>
      </c>
      <c r="M18" s="1"/>
      <c r="N18" s="1"/>
      <c r="O18" s="1"/>
      <c r="P18" s="1"/>
      <c r="Q18" s="1"/>
      <c r="R18" s="1"/>
      <c r="S18" s="1"/>
      <c r="T18" s="1"/>
      <c r="U18" s="1"/>
      <c r="V18" s="1"/>
      <c r="W18" s="1"/>
      <c r="X18" s="1"/>
      <c r="Y18" s="1"/>
    </row>
    <row r="19" spans="1:25" customFormat="1">
      <c r="A19" s="1"/>
      <c r="B19" s="21">
        <f t="shared" ref="B19:B46" si="1">B18+1</f>
        <v>2</v>
      </c>
      <c r="C19" s="19"/>
      <c r="D19" s="19"/>
      <c r="E19" s="20"/>
      <c r="F19" s="19"/>
      <c r="G19" s="19"/>
      <c r="H19" s="20"/>
      <c r="I19" s="6"/>
      <c r="J19" s="24">
        <f t="shared" ref="J19:J46" si="2">J18+1</f>
        <v>2</v>
      </c>
      <c r="K19" s="25">
        <f t="shared" si="0"/>
        <v>0</v>
      </c>
      <c r="M19" s="1"/>
      <c r="N19" s="1"/>
      <c r="O19" s="1"/>
      <c r="P19" s="1"/>
      <c r="Q19" s="1"/>
      <c r="R19" s="1"/>
      <c r="S19" s="1"/>
      <c r="T19" s="1"/>
      <c r="U19" s="1"/>
      <c r="V19" s="1"/>
      <c r="W19" s="1"/>
      <c r="X19" s="1"/>
      <c r="Y19" s="1"/>
    </row>
    <row r="20" spans="1:25" customFormat="1">
      <c r="A20" s="1"/>
      <c r="B20" s="21">
        <f t="shared" si="1"/>
        <v>3</v>
      </c>
      <c r="C20" s="19"/>
      <c r="D20" s="19"/>
      <c r="E20" s="20"/>
      <c r="F20" s="19"/>
      <c r="G20" s="19"/>
      <c r="H20" s="20"/>
      <c r="I20" s="6"/>
      <c r="J20" s="24">
        <f t="shared" si="2"/>
        <v>3</v>
      </c>
      <c r="K20" s="25">
        <f t="shared" si="0"/>
        <v>0</v>
      </c>
      <c r="M20" s="1"/>
      <c r="N20" s="1"/>
      <c r="O20" s="1"/>
      <c r="P20" s="1"/>
      <c r="Q20" s="1"/>
      <c r="R20" s="1"/>
      <c r="S20" s="1"/>
      <c r="T20" s="1"/>
      <c r="U20" s="1"/>
      <c r="V20" s="1"/>
      <c r="W20" s="1"/>
      <c r="X20" s="1"/>
      <c r="Y20" s="1"/>
    </row>
    <row r="21" spans="1:25" customFormat="1">
      <c r="A21" s="1"/>
      <c r="B21" s="21">
        <f t="shared" si="1"/>
        <v>4</v>
      </c>
      <c r="C21" s="19"/>
      <c r="D21" s="19"/>
      <c r="E21" s="20"/>
      <c r="F21" s="19"/>
      <c r="G21" s="19"/>
      <c r="H21" s="20"/>
      <c r="I21" s="6"/>
      <c r="J21" s="24">
        <f t="shared" si="2"/>
        <v>4</v>
      </c>
      <c r="K21" s="25">
        <f t="shared" si="0"/>
        <v>0</v>
      </c>
      <c r="M21" s="1"/>
      <c r="N21" s="1"/>
      <c r="O21" s="1"/>
      <c r="P21" s="1"/>
      <c r="Q21" s="1"/>
      <c r="R21" s="1"/>
      <c r="S21" s="1"/>
      <c r="T21" s="1"/>
      <c r="U21" s="1"/>
      <c r="V21" s="1"/>
      <c r="W21" s="1"/>
      <c r="X21" s="1"/>
      <c r="Y21" s="1"/>
    </row>
    <row r="22" spans="1:25" customFormat="1">
      <c r="A22" s="1"/>
      <c r="B22" s="21">
        <f t="shared" si="1"/>
        <v>5</v>
      </c>
      <c r="C22" s="19"/>
      <c r="D22" s="19"/>
      <c r="E22" s="20"/>
      <c r="F22" s="19"/>
      <c r="G22" s="19"/>
      <c r="H22" s="20"/>
      <c r="I22" s="6"/>
      <c r="J22" s="24">
        <f t="shared" si="2"/>
        <v>5</v>
      </c>
      <c r="K22" s="25">
        <f t="shared" si="0"/>
        <v>0</v>
      </c>
    </row>
    <row r="23" spans="1:25" customFormat="1">
      <c r="A23" s="1"/>
      <c r="B23" s="21">
        <f t="shared" si="1"/>
        <v>6</v>
      </c>
      <c r="C23" s="19"/>
      <c r="D23" s="19"/>
      <c r="E23" s="20"/>
      <c r="F23" s="19"/>
      <c r="G23" s="19"/>
      <c r="H23" s="20"/>
      <c r="I23" s="6"/>
      <c r="J23" s="24">
        <f t="shared" si="2"/>
        <v>6</v>
      </c>
      <c r="K23" s="25">
        <f t="shared" si="0"/>
        <v>0</v>
      </c>
    </row>
    <row r="24" spans="1:25" customFormat="1">
      <c r="A24" s="1"/>
      <c r="B24" s="21">
        <f t="shared" si="1"/>
        <v>7</v>
      </c>
      <c r="C24" s="19"/>
      <c r="D24" s="19"/>
      <c r="E24" s="20"/>
      <c r="F24" s="19"/>
      <c r="G24" s="19"/>
      <c r="H24" s="20"/>
      <c r="I24" s="6"/>
      <c r="J24" s="24">
        <f t="shared" si="2"/>
        <v>7</v>
      </c>
      <c r="K24" s="25">
        <f t="shared" si="0"/>
        <v>0</v>
      </c>
    </row>
    <row r="25" spans="1:25" customFormat="1">
      <c r="A25" s="1"/>
      <c r="B25" s="21">
        <f t="shared" si="1"/>
        <v>8</v>
      </c>
      <c r="C25" s="19"/>
      <c r="D25" s="19"/>
      <c r="E25" s="20"/>
      <c r="F25" s="19"/>
      <c r="G25" s="19"/>
      <c r="H25" s="20"/>
      <c r="I25" s="6"/>
      <c r="J25" s="24">
        <f t="shared" si="2"/>
        <v>8</v>
      </c>
      <c r="K25" s="25">
        <f t="shared" si="0"/>
        <v>0</v>
      </c>
    </row>
    <row r="26" spans="1:25" customFormat="1">
      <c r="A26" s="1"/>
      <c r="B26" s="21">
        <f t="shared" si="1"/>
        <v>9</v>
      </c>
      <c r="C26" s="19"/>
      <c r="D26" s="19"/>
      <c r="E26" s="20"/>
      <c r="F26" s="19"/>
      <c r="G26" s="19"/>
      <c r="H26" s="20"/>
      <c r="I26" s="6"/>
      <c r="J26" s="24">
        <f t="shared" si="2"/>
        <v>9</v>
      </c>
      <c r="K26" s="25">
        <f t="shared" si="0"/>
        <v>0</v>
      </c>
    </row>
    <row r="27" spans="1:25" customFormat="1">
      <c r="A27" s="1"/>
      <c r="B27" s="21">
        <f t="shared" si="1"/>
        <v>10</v>
      </c>
      <c r="C27" s="19"/>
      <c r="D27" s="19"/>
      <c r="E27" s="20"/>
      <c r="F27" s="19"/>
      <c r="G27" s="19"/>
      <c r="H27" s="20"/>
      <c r="I27" s="6"/>
      <c r="J27" s="24">
        <f t="shared" si="2"/>
        <v>10</v>
      </c>
      <c r="K27" s="25">
        <f t="shared" si="0"/>
        <v>0</v>
      </c>
    </row>
    <row r="28" spans="1:25" customFormat="1">
      <c r="A28" s="1"/>
      <c r="B28" s="21">
        <f t="shared" si="1"/>
        <v>11</v>
      </c>
      <c r="C28" s="19"/>
      <c r="D28" s="19"/>
      <c r="E28" s="20"/>
      <c r="F28" s="19"/>
      <c r="G28" s="19"/>
      <c r="H28" s="20"/>
      <c r="I28" s="6"/>
      <c r="J28" s="24">
        <f t="shared" si="2"/>
        <v>11</v>
      </c>
      <c r="K28" s="25">
        <f t="shared" si="0"/>
        <v>0</v>
      </c>
    </row>
    <row r="29" spans="1:25" customFormat="1">
      <c r="A29" s="1"/>
      <c r="B29" s="21">
        <f t="shared" si="1"/>
        <v>12</v>
      </c>
      <c r="C29" s="19"/>
      <c r="D29" s="19"/>
      <c r="E29" s="20"/>
      <c r="F29" s="19"/>
      <c r="G29" s="19"/>
      <c r="H29" s="20"/>
      <c r="I29" s="6"/>
      <c r="J29" s="24">
        <f t="shared" si="2"/>
        <v>12</v>
      </c>
      <c r="K29" s="25">
        <f t="shared" si="0"/>
        <v>0</v>
      </c>
    </row>
    <row r="30" spans="1:25" customFormat="1">
      <c r="A30" s="1"/>
      <c r="B30" s="21">
        <f t="shared" si="1"/>
        <v>13</v>
      </c>
      <c r="C30" s="19"/>
      <c r="D30" s="19"/>
      <c r="E30" s="20"/>
      <c r="F30" s="19"/>
      <c r="G30" s="19"/>
      <c r="H30" s="20"/>
      <c r="I30" s="6"/>
      <c r="J30" s="24">
        <f t="shared" si="2"/>
        <v>13</v>
      </c>
      <c r="K30" s="25">
        <f t="shared" si="0"/>
        <v>0</v>
      </c>
    </row>
    <row r="31" spans="1:25" customFormat="1">
      <c r="A31" s="1"/>
      <c r="B31" s="21">
        <f t="shared" si="1"/>
        <v>14</v>
      </c>
      <c r="C31" s="19"/>
      <c r="D31" s="19"/>
      <c r="E31" s="20"/>
      <c r="F31" s="19"/>
      <c r="G31" s="19"/>
      <c r="H31" s="20"/>
      <c r="I31" s="6"/>
      <c r="J31" s="24">
        <f t="shared" si="2"/>
        <v>14</v>
      </c>
      <c r="K31" s="25">
        <f t="shared" si="0"/>
        <v>0</v>
      </c>
    </row>
    <row r="32" spans="1:25" customFormat="1">
      <c r="A32" s="1"/>
      <c r="B32" s="21">
        <f t="shared" si="1"/>
        <v>15</v>
      </c>
      <c r="C32" s="19"/>
      <c r="D32" s="19"/>
      <c r="E32" s="20"/>
      <c r="F32" s="19"/>
      <c r="G32" s="19"/>
      <c r="H32" s="20"/>
      <c r="I32" s="6"/>
      <c r="J32" s="24">
        <f t="shared" si="2"/>
        <v>15</v>
      </c>
      <c r="K32" s="25">
        <f t="shared" si="0"/>
        <v>0</v>
      </c>
    </row>
    <row r="33" spans="1:11" customFormat="1">
      <c r="A33" s="1"/>
      <c r="B33" s="21">
        <f t="shared" si="1"/>
        <v>16</v>
      </c>
      <c r="C33" s="19"/>
      <c r="D33" s="19"/>
      <c r="E33" s="20"/>
      <c r="F33" s="19"/>
      <c r="G33" s="19"/>
      <c r="H33" s="20"/>
      <c r="I33" s="6"/>
      <c r="J33" s="24">
        <f t="shared" si="2"/>
        <v>16</v>
      </c>
      <c r="K33" s="25">
        <f t="shared" si="0"/>
        <v>0</v>
      </c>
    </row>
    <row r="34" spans="1:11" customFormat="1">
      <c r="A34" s="1"/>
      <c r="B34" s="21">
        <f t="shared" si="1"/>
        <v>17</v>
      </c>
      <c r="C34" s="19"/>
      <c r="D34" s="19"/>
      <c r="E34" s="20"/>
      <c r="F34" s="19"/>
      <c r="G34" s="19"/>
      <c r="H34" s="20"/>
      <c r="I34" s="6"/>
      <c r="J34" s="24">
        <f t="shared" si="2"/>
        <v>17</v>
      </c>
      <c r="K34" s="25">
        <f t="shared" si="0"/>
        <v>0</v>
      </c>
    </row>
    <row r="35" spans="1:11" customFormat="1">
      <c r="A35" s="1"/>
      <c r="B35" s="21">
        <f t="shared" si="1"/>
        <v>18</v>
      </c>
      <c r="C35" s="19"/>
      <c r="D35" s="19"/>
      <c r="E35" s="20"/>
      <c r="F35" s="19"/>
      <c r="G35" s="19"/>
      <c r="H35" s="20"/>
      <c r="I35" s="6"/>
      <c r="J35" s="24">
        <f t="shared" si="2"/>
        <v>18</v>
      </c>
      <c r="K35" s="25">
        <f t="shared" si="0"/>
        <v>0</v>
      </c>
    </row>
    <row r="36" spans="1:11" customFormat="1">
      <c r="A36" s="1"/>
      <c r="B36" s="21">
        <f t="shared" si="1"/>
        <v>19</v>
      </c>
      <c r="C36" s="19"/>
      <c r="D36" s="19"/>
      <c r="E36" s="20"/>
      <c r="F36" s="19"/>
      <c r="G36" s="19"/>
      <c r="H36" s="20"/>
      <c r="I36" s="6"/>
      <c r="J36" s="24">
        <f t="shared" si="2"/>
        <v>19</v>
      </c>
      <c r="K36" s="25">
        <f t="shared" si="0"/>
        <v>0</v>
      </c>
    </row>
    <row r="37" spans="1:11" customFormat="1">
      <c r="A37" s="1"/>
      <c r="B37" s="21">
        <f t="shared" si="1"/>
        <v>20</v>
      </c>
      <c r="C37" s="19"/>
      <c r="D37" s="19"/>
      <c r="E37" s="20"/>
      <c r="F37" s="19"/>
      <c r="G37" s="19"/>
      <c r="H37" s="20"/>
      <c r="I37" s="6"/>
      <c r="J37" s="24">
        <f t="shared" si="2"/>
        <v>20</v>
      </c>
      <c r="K37" s="25">
        <f t="shared" si="0"/>
        <v>0</v>
      </c>
    </row>
    <row r="38" spans="1:11" customFormat="1">
      <c r="A38" s="1"/>
      <c r="B38" s="21">
        <f t="shared" si="1"/>
        <v>21</v>
      </c>
      <c r="C38" s="19"/>
      <c r="D38" s="19"/>
      <c r="E38" s="20"/>
      <c r="F38" s="19"/>
      <c r="G38" s="19"/>
      <c r="H38" s="20"/>
      <c r="I38" s="6"/>
      <c r="J38" s="24">
        <f t="shared" si="2"/>
        <v>21</v>
      </c>
      <c r="K38" s="25">
        <f t="shared" si="0"/>
        <v>0</v>
      </c>
    </row>
    <row r="39" spans="1:11" customFormat="1">
      <c r="A39" s="1"/>
      <c r="B39" s="21">
        <f t="shared" si="1"/>
        <v>22</v>
      </c>
      <c r="C39" s="19"/>
      <c r="D39" s="19"/>
      <c r="E39" s="20"/>
      <c r="F39" s="19"/>
      <c r="G39" s="19"/>
      <c r="H39" s="20"/>
      <c r="I39" s="6"/>
      <c r="J39" s="24">
        <f t="shared" si="2"/>
        <v>22</v>
      </c>
      <c r="K39" s="25">
        <f t="shared" si="0"/>
        <v>0</v>
      </c>
    </row>
    <row r="40" spans="1:11" customFormat="1">
      <c r="A40" s="1"/>
      <c r="B40" s="21">
        <f t="shared" si="1"/>
        <v>23</v>
      </c>
      <c r="C40" s="19"/>
      <c r="D40" s="19"/>
      <c r="E40" s="20"/>
      <c r="F40" s="19"/>
      <c r="G40" s="19"/>
      <c r="H40" s="20"/>
      <c r="I40" s="6"/>
      <c r="J40" s="24">
        <f t="shared" si="2"/>
        <v>23</v>
      </c>
      <c r="K40" s="25">
        <f t="shared" si="0"/>
        <v>0</v>
      </c>
    </row>
    <row r="41" spans="1:11" customFormat="1">
      <c r="A41" s="1"/>
      <c r="B41" s="21">
        <f t="shared" si="1"/>
        <v>24</v>
      </c>
      <c r="C41" s="19"/>
      <c r="D41" s="19"/>
      <c r="E41" s="20"/>
      <c r="F41" s="19"/>
      <c r="G41" s="19"/>
      <c r="H41" s="20"/>
      <c r="I41" s="6"/>
      <c r="J41" s="24">
        <f t="shared" si="2"/>
        <v>24</v>
      </c>
      <c r="K41" s="25">
        <f t="shared" si="0"/>
        <v>0</v>
      </c>
    </row>
    <row r="42" spans="1:11" customFormat="1">
      <c r="A42" s="1"/>
      <c r="B42" s="21">
        <f t="shared" si="1"/>
        <v>25</v>
      </c>
      <c r="C42" s="19"/>
      <c r="D42" s="19"/>
      <c r="E42" s="20"/>
      <c r="F42" s="19"/>
      <c r="G42" s="19"/>
      <c r="H42" s="20"/>
      <c r="I42" s="6"/>
      <c r="J42" s="24">
        <f t="shared" si="2"/>
        <v>25</v>
      </c>
      <c r="K42" s="25">
        <f t="shared" si="0"/>
        <v>0</v>
      </c>
    </row>
    <row r="43" spans="1:11" customFormat="1">
      <c r="A43" s="1"/>
      <c r="B43" s="21">
        <f t="shared" si="1"/>
        <v>26</v>
      </c>
      <c r="C43" s="19"/>
      <c r="D43" s="19"/>
      <c r="E43" s="20"/>
      <c r="F43" s="19"/>
      <c r="G43" s="19"/>
      <c r="H43" s="20"/>
      <c r="I43" s="6"/>
      <c r="J43" s="24">
        <f t="shared" si="2"/>
        <v>26</v>
      </c>
      <c r="K43" s="25">
        <f t="shared" si="0"/>
        <v>0</v>
      </c>
    </row>
    <row r="44" spans="1:11" customFormat="1">
      <c r="A44" s="1"/>
      <c r="B44" s="21">
        <f t="shared" si="1"/>
        <v>27</v>
      </c>
      <c r="C44" s="19"/>
      <c r="D44" s="19"/>
      <c r="E44" s="20"/>
      <c r="F44" s="19"/>
      <c r="G44" s="19"/>
      <c r="H44" s="20"/>
      <c r="I44" s="6"/>
      <c r="J44" s="24">
        <f t="shared" si="2"/>
        <v>27</v>
      </c>
      <c r="K44" s="25">
        <f t="shared" si="0"/>
        <v>0</v>
      </c>
    </row>
    <row r="45" spans="1:11" customFormat="1">
      <c r="A45" s="1"/>
      <c r="B45" s="21">
        <f t="shared" si="1"/>
        <v>28</v>
      </c>
      <c r="C45" s="19"/>
      <c r="D45" s="19"/>
      <c r="E45" s="20"/>
      <c r="F45" s="19"/>
      <c r="G45" s="19"/>
      <c r="H45" s="20"/>
      <c r="I45" s="6"/>
      <c r="J45" s="24">
        <f t="shared" si="2"/>
        <v>28</v>
      </c>
      <c r="K45" s="25">
        <f t="shared" si="0"/>
        <v>0</v>
      </c>
    </row>
    <row r="46" spans="1:11" customFormat="1">
      <c r="A46" s="1"/>
      <c r="B46" s="21">
        <f t="shared" si="1"/>
        <v>29</v>
      </c>
      <c r="C46" s="19"/>
      <c r="D46" s="19"/>
      <c r="E46" s="20"/>
      <c r="F46" s="19"/>
      <c r="G46" s="19"/>
      <c r="H46" s="20"/>
      <c r="I46" s="6"/>
      <c r="J46" s="24">
        <f t="shared" si="2"/>
        <v>29</v>
      </c>
      <c r="K46" s="25">
        <f t="shared" si="0"/>
        <v>0</v>
      </c>
    </row>
    <row r="47" spans="1:11" customFormat="1">
      <c r="A47" s="1"/>
      <c r="B47" s="21">
        <v>30</v>
      </c>
      <c r="C47" s="19"/>
      <c r="D47" s="19"/>
      <c r="E47" s="20"/>
      <c r="F47" s="19"/>
      <c r="G47" s="19"/>
      <c r="H47" s="20"/>
      <c r="I47" s="6"/>
      <c r="J47" s="24">
        <v>30</v>
      </c>
      <c r="K47" s="25">
        <f>SUM(C47:H47)</f>
        <v>0</v>
      </c>
    </row>
    <row r="48" spans="1:11" customFormat="1" ht="17" thickBot="1">
      <c r="A48" s="1"/>
      <c r="B48" s="34">
        <v>31</v>
      </c>
      <c r="C48" s="35"/>
      <c r="D48" s="35"/>
      <c r="E48" s="36"/>
      <c r="F48" s="35"/>
      <c r="G48" s="35"/>
      <c r="H48" s="36"/>
      <c r="I48" s="6"/>
      <c r="J48" s="32">
        <v>31</v>
      </c>
      <c r="K48" s="33">
        <f>SUM(C48:H48)</f>
        <v>0</v>
      </c>
    </row>
    <row r="49" spans="1:14" customFormat="1" ht="24" customHeight="1" thickBot="1">
      <c r="A49" s="1"/>
      <c r="B49" s="6"/>
      <c r="C49" s="6"/>
      <c r="D49" s="6"/>
      <c r="E49" s="6"/>
      <c r="F49" s="6"/>
      <c r="G49" s="6"/>
      <c r="H49" s="6"/>
      <c r="I49" s="6"/>
      <c r="J49" s="47" t="s">
        <v>5</v>
      </c>
      <c r="K49" s="48">
        <f>SUM(K18:K48)</f>
        <v>0</v>
      </c>
    </row>
    <row r="50" spans="1:14" customFormat="1" ht="23" customHeight="1" thickTop="1">
      <c r="A50" s="1"/>
      <c r="B50" s="6"/>
      <c r="D50" s="10"/>
      <c r="E50" s="10" t="s">
        <v>3</v>
      </c>
      <c r="F50" s="10"/>
      <c r="G50" s="10"/>
      <c r="H50" s="10"/>
      <c r="I50" s="6"/>
    </row>
    <row r="51" spans="1:14" customFormat="1" ht="36" customHeight="1">
      <c r="A51" s="1"/>
      <c r="B51" s="6"/>
      <c r="C51" s="27" t="s">
        <v>8</v>
      </c>
      <c r="D51" s="27" t="s">
        <v>9</v>
      </c>
      <c r="E51" s="27" t="s">
        <v>10</v>
      </c>
      <c r="F51" s="27" t="s">
        <v>11</v>
      </c>
      <c r="G51" s="27" t="s">
        <v>12</v>
      </c>
      <c r="H51" s="27" t="s">
        <v>13</v>
      </c>
      <c r="I51" s="6"/>
      <c r="J51" s="6"/>
      <c r="K51" s="6"/>
    </row>
    <row r="52" spans="1:14" s="4" customFormat="1" ht="36" customHeight="1">
      <c r="A52" s="3"/>
      <c r="B52" s="26" t="s">
        <v>5</v>
      </c>
      <c r="C52" s="28">
        <f t="shared" ref="C52:H52" si="3">SUM(C18:C48)</f>
        <v>0</v>
      </c>
      <c r="D52" s="28">
        <f t="shared" si="3"/>
        <v>0</v>
      </c>
      <c r="E52" s="28">
        <f t="shared" si="3"/>
        <v>0</v>
      </c>
      <c r="F52" s="28">
        <f t="shared" si="3"/>
        <v>0</v>
      </c>
      <c r="G52" s="28">
        <f t="shared" si="3"/>
        <v>0</v>
      </c>
      <c r="H52" s="28">
        <f t="shared" si="3"/>
        <v>0</v>
      </c>
      <c r="I52" s="8"/>
      <c r="J52" s="8"/>
      <c r="K52" s="8"/>
    </row>
    <row r="53" spans="1:14" s="4" customFormat="1" ht="36" customHeight="1" thickBot="1">
      <c r="A53" s="3"/>
      <c r="B53" s="42" t="s">
        <v>6</v>
      </c>
      <c r="C53" s="43"/>
      <c r="D53" s="44"/>
      <c r="E53" s="43"/>
      <c r="F53" s="43"/>
      <c r="G53" s="43"/>
      <c r="H53" s="43"/>
      <c r="I53" s="8"/>
      <c r="J53" s="45" t="s">
        <v>6</v>
      </c>
      <c r="K53" s="46">
        <f>SUM(C53:H53)</f>
        <v>0</v>
      </c>
    </row>
    <row r="54" spans="1:14" s="4" customFormat="1" ht="36" customHeight="1" thickTop="1">
      <c r="A54" s="3"/>
      <c r="B54" s="40" t="s">
        <v>7</v>
      </c>
      <c r="C54" s="41" t="str">
        <f>IFERROR(C52/C53,"")</f>
        <v/>
      </c>
      <c r="D54" s="41" t="str">
        <f t="shared" ref="D54:G54" si="4">IFERROR(D52/D53,"")</f>
        <v/>
      </c>
      <c r="E54" s="41" t="str">
        <f t="shared" si="4"/>
        <v/>
      </c>
      <c r="F54" s="41" t="str">
        <f t="shared" si="4"/>
        <v/>
      </c>
      <c r="G54" s="41" t="str">
        <f t="shared" si="4"/>
        <v/>
      </c>
      <c r="H54" s="41" t="str">
        <f>IFERROR(H52/H53,"")</f>
        <v/>
      </c>
      <c r="I54" s="8"/>
      <c r="J54" s="8"/>
      <c r="K54" s="8"/>
    </row>
    <row r="55" spans="1:14" ht="10" customHeight="1"/>
    <row r="56" spans="1:14" ht="25" customHeight="1">
      <c r="C56" s="10"/>
      <c r="D56" s="10"/>
      <c r="E56" s="10"/>
      <c r="F56" s="10"/>
      <c r="G56" s="11" t="s">
        <v>30</v>
      </c>
      <c r="H56" s="10"/>
      <c r="I56" s="10"/>
      <c r="J56" s="10"/>
      <c r="K56" s="10"/>
      <c r="L56" s="10"/>
      <c r="M56" s="10"/>
      <c r="N56" s="10"/>
    </row>
    <row r="57" spans="1:14" ht="25" customHeight="1">
      <c r="B57" s="29" t="s">
        <v>2</v>
      </c>
      <c r="C57" s="31" t="s">
        <v>15</v>
      </c>
      <c r="D57" s="31" t="s">
        <v>16</v>
      </c>
      <c r="E57" s="31" t="s">
        <v>17</v>
      </c>
      <c r="F57" s="31" t="s">
        <v>18</v>
      </c>
      <c r="G57" s="31" t="s">
        <v>19</v>
      </c>
      <c r="H57" s="31" t="s">
        <v>20</v>
      </c>
      <c r="I57" s="31" t="s">
        <v>21</v>
      </c>
      <c r="J57" s="31" t="s">
        <v>22</v>
      </c>
      <c r="K57" s="31" t="s">
        <v>23</v>
      </c>
      <c r="L57" s="31" t="s">
        <v>24</v>
      </c>
      <c r="M57" s="31" t="s">
        <v>25</v>
      </c>
      <c r="N57" s="31" t="s">
        <v>26</v>
      </c>
    </row>
    <row r="58" spans="1:14" ht="25" customHeight="1">
      <c r="B58" s="30" t="s">
        <v>27</v>
      </c>
      <c r="C58" s="19"/>
      <c r="D58" s="19"/>
      <c r="E58" s="19"/>
      <c r="F58" s="19"/>
      <c r="G58" s="19"/>
      <c r="H58" s="19"/>
      <c r="I58" s="19"/>
      <c r="J58" s="19"/>
      <c r="K58" s="19"/>
      <c r="L58" s="19"/>
      <c r="M58" s="19"/>
      <c r="N58" s="19"/>
    </row>
    <row r="59" spans="1:14" ht="25" customHeight="1">
      <c r="B59" s="30" t="s">
        <v>28</v>
      </c>
      <c r="C59" s="19"/>
      <c r="D59" s="19"/>
      <c r="E59" s="19"/>
      <c r="F59" s="19"/>
      <c r="G59" s="19"/>
      <c r="H59" s="19"/>
      <c r="I59" s="19"/>
      <c r="J59" s="19"/>
      <c r="K59" s="19"/>
      <c r="L59" s="19"/>
      <c r="M59" s="19"/>
      <c r="N59" s="19"/>
    </row>
    <row r="60" spans="1:14" ht="25" customHeight="1">
      <c r="B60" s="30" t="s">
        <v>35</v>
      </c>
      <c r="C60" s="19"/>
      <c r="D60" s="19"/>
      <c r="E60" s="19"/>
      <c r="F60" s="19"/>
      <c r="G60" s="19"/>
      <c r="H60" s="19"/>
      <c r="I60" s="19"/>
      <c r="J60" s="19"/>
      <c r="K60" s="19"/>
      <c r="L60" s="19"/>
      <c r="M60" s="19"/>
      <c r="N60" s="19"/>
    </row>
  </sheetData>
  <mergeCells count="9">
    <mergeCell ref="J17:K17"/>
    <mergeCell ref="B14:M14"/>
    <mergeCell ref="I1:S1"/>
    <mergeCell ref="B2:D2"/>
    <mergeCell ref="B3:D3"/>
    <mergeCell ref="C4:D4"/>
    <mergeCell ref="B5:D5"/>
    <mergeCell ref="B6:D6"/>
    <mergeCell ref="C16:H16"/>
  </mergeCells>
  <pageMargins left="0.7" right="0.7" top="0.75" bottom="0.75" header="0.3" footer="0.3"/>
  <pageSetup orientation="portrait" horizontalDpi="0" verticalDpi="0"/>
  <ignoredErrors>
    <ignoredError sqref="K47:K48 K18"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13" customWidth="1"/>
    <col min="2" max="2" width="88.33203125" style="13" customWidth="1"/>
    <col min="3" max="16384" width="10.83203125" style="13"/>
  </cols>
  <sheetData>
    <row r="2" spans="2:2" ht="108" customHeight="1">
      <c r="B2" s="12"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Marketing Leads Dashboard</vt:lpstr>
      <vt:lpstr>BLANK–Marketing Leads Dashboard</vt:lpstr>
      <vt:lpstr>- Disclaimer -</vt:lpstr>
      <vt:lpstr>'Marketing Leads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2022-12-13T00:18:00Z</dcterms:modified>
</cp:coreProperties>
</file>