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showInkAnnotation="0" autoCompressPictures="0"/>
  <mc:AlternateContent xmlns:mc="http://schemas.openxmlformats.org/markup-compatibility/2006">
    <mc:Choice Requires="x15">
      <x15ac:absPath xmlns:x15ac="http://schemas.microsoft.com/office/spreadsheetml/2010/11/ac" url="/Users/heatherkey/Desktop/Free IT Risk Assessment and Risk Management Templates/"/>
    </mc:Choice>
  </mc:AlternateContent>
  <xr:revisionPtr revIDLastSave="0" documentId="13_ncr:1_{C4349F80-6E03-B047-82CE-EB88AA7D3B39}" xr6:coauthVersionLast="47" xr6:coauthVersionMax="47" xr10:uidLastSave="{00000000-0000-0000-0000-000000000000}"/>
  <bookViews>
    <workbookView xWindow="49720" yWindow="9080" windowWidth="23440" windowHeight="21600" tabRatio="500" xr2:uid="{00000000-000D-0000-FFFF-FFFF00000000}"/>
  </bookViews>
  <sheets>
    <sheet name="EXAMPLE - IT Risk Dashboard" sheetId="10" r:id="rId1"/>
    <sheet name="BLANK - IT Risk Dashboard" sheetId="1" r:id="rId2"/>
    <sheet name="Dropdown keys - DO NOT DELETE" sheetId="9" r:id="rId3"/>
    <sheet name="- Disclaimer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'BLANK - IT Risk Dashboard'!$B$2:$J$39</definedName>
    <definedName name="_xlnm.Print_Area" localSheetId="0">'EXAMPLE - IT Risk Dashboard'!$B$3:$J$40</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C37" i="10"/>
  <c r="C36" i="10"/>
  <c r="C31" i="10"/>
  <c r="C30" i="10"/>
  <c r="C29" i="10"/>
  <c r="C28" i="10"/>
  <c r="C27" i="10"/>
  <c r="F23" i="10"/>
  <c r="F22" i="10"/>
  <c r="F21" i="10"/>
  <c r="F20" i="10"/>
  <c r="F19" i="10"/>
  <c r="F18" i="10"/>
  <c r="F17" i="10"/>
  <c r="F16" i="10"/>
  <c r="F15" i="10"/>
  <c r="F14" i="10"/>
  <c r="F13" i="10"/>
  <c r="F12" i="10"/>
  <c r="F21" i="1"/>
  <c r="C32" i="10"/>
  <c r="C40" i="10"/>
  <c r="D38" i="10"/>
  <c r="D29" i="10"/>
  <c r="D31" i="10"/>
  <c r="D28" i="10"/>
  <c r="D30" i="10"/>
  <c r="D27" i="10"/>
  <c r="D32" i="10"/>
  <c r="C38" i="1"/>
  <c r="C37" i="1"/>
  <c r="C36" i="1"/>
  <c r="C35" i="1"/>
  <c r="C30" i="1"/>
  <c r="C29" i="1"/>
  <c r="C28" i="1"/>
  <c r="C27" i="1"/>
  <c r="C26" i="1"/>
  <c r="D39" i="10"/>
  <c r="D37" i="10"/>
  <c r="D36" i="10"/>
  <c r="D40" i="10"/>
  <c r="C39" i="1"/>
  <c r="D36" i="1"/>
  <c r="C31" i="1"/>
  <c r="D27" i="1"/>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<sst xmlns="http://schemas.openxmlformats.org/spreadsheetml/2006/main" count="211" uniqueCount="74">
  <si>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</si>
  <si>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</si>
  <si>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</si>
  <si>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</si>
  <si>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</si>
  <si>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</si>
  <si>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</si>
  <si>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</si>
  <si>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</si>
  <si>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</si>
  <si>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</si>
  <si>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</si>
  <si>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</si>
  <si>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</si>
  <si>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</si>
  <si>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</si>
  <si>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</si>
  <si>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</si>
  <si>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</si>
  <si>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</si>
  <si>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</si>
  <si>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</si>
  <si>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</si>
  <si>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</si>
  <si>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</si>
  <si>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</si>
  <si>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</si>
  <si>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</si>
  <si>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</si>
  <si>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</si>
  <si>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</si>
  <si>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</si>
  <si>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</si>
  <si>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TIMELINE</t>
  </si>
  <si>
    <t>PENDING ITEMS</t>
  </si>
  <si>
    <t xml:space="preserve">Enter DASHBOARD DATA in the tables beginning at row 8.  Dashboard graphics will automatically populate.  </t>
  </si>
  <si>
    <t>ON TRACK</t>
  </si>
  <si>
    <t>Alex B.</t>
  </si>
  <si>
    <t>Frank C.</t>
  </si>
  <si>
    <t>Jacob S.</t>
  </si>
  <si>
    <t>Kennedy K.</t>
  </si>
  <si>
    <t>PROJECT NAME</t>
  </si>
  <si>
    <t>PROJECT ALPHA</t>
  </si>
  <si>
    <t>MM/DD/YY</t>
  </si>
  <si>
    <t>Candidate recruitment</t>
  </si>
  <si>
    <t>Conduct disciplinary actions</t>
  </si>
  <si>
    <t>Design and update company policies</t>
  </si>
  <si>
    <t>Maintain employee records</t>
  </si>
  <si>
    <t>Conduct benefits analysis</t>
  </si>
  <si>
    <t>Employee training and development</t>
  </si>
  <si>
    <t>Conduct job analysis and role descriptions</t>
  </si>
  <si>
    <t>Monitor employee performance</t>
  </si>
  <si>
    <t>Resolve employee internal conflicts</t>
  </si>
  <si>
    <t>Disburse rewards and incentives</t>
  </si>
  <si>
    <t>Set standards for promotions</t>
  </si>
  <si>
    <t>Investigate internal complaints</t>
  </si>
  <si>
    <t>DROP DOWN KEYS - DO NOT DELETE</t>
  </si>
  <si>
    <t>IT RISK ASSESSMENT DASHBOARD REPORT TEMPLATE</t>
  </si>
  <si>
    <t>Set Kick-Off Meeting</t>
  </si>
  <si>
    <t>Agree on objectives</t>
  </si>
  <si>
    <t>Detail requests</t>
  </si>
  <si>
    <t>Hardware requests</t>
  </si>
  <si>
    <t>Final resource plan</t>
  </si>
  <si>
    <t>Staffing</t>
  </si>
  <si>
    <t>Technical requests</t>
  </si>
  <si>
    <t>Training</t>
  </si>
  <si>
    <t>Testing</t>
  </si>
  <si>
    <t>Dev. Complete</t>
  </si>
  <si>
    <t>Hardware configuration</t>
  </si>
  <si>
    <t>System testing</t>
  </si>
  <si>
    <t>Donald W.</t>
  </si>
  <si>
    <t>RISK</t>
  </si>
  <si>
    <t>PRIORITY / RISK</t>
  </si>
  <si>
    <t>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</si>
</sst>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8"/>
      <color theme="8" tint="-0.249977111117893"/>
      <name val="Century Gothic"/>
      <family val="1"/>
    </font>
    <font>
      <b/>
      <sz val="22"/>
      <color theme="1" tint="0.34998626667073579"/>
      <name val="Century Gothic"/>
      <family val="2"/>
    </font>
    <font>
      <b/>
      <sz val="28"/>
      <color theme="1" tint="0.34998626667073579"/>
      <name val="Century Gothic"/>
      <family val="2"/>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0" fontId="19" fillId="2" borderId="0" xfId="0" applyFont="1" applyFill="1" applyAlignment="1">
      <alignment vertical="center"/>
    </xf>
    <xf numFmtId="9" fontId="17" fillId="2" borderId="0" xfId="6" applyFont="1" applyFill="1" applyBorder="1" applyAlignment="1">
      <alignment horizontal="center" vertical="center" wrapText="1"/>
    </xf>
    <xf numFmtId="0" fontId="20" fillId="2" borderId="0" xfId="0" applyFont="1" applyFill="1" applyAlignment="1">
      <alignment vertical="center"/>
    </xf>
    <xf numFmtId="0" fontId="21" fillId="2" borderId="0" xfId="0" applyFont="1" applyFill="1" applyAlignment="1">
      <alignment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xf numFmtId="0" fontId="18" fillId="5" borderId="0" xfId="0" applyFont="1" applyFill="1" applyAlignment="1">
      <alignment horizontal="center" vertical="center" wrapText="1"/>
    </xf>
    <xf numFmtId="0" fontId="22"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IT Risk Dashboard'!$D$11</c:f>
              <c:strCache>
                <c:ptCount val="1"/>
                <c:pt idx="0">
                  <c:v>START 
DATE</c:v>
                </c:pt>
              </c:strCache>
            </c:strRef>
          </c:tx>
          <c:spPr>
            <a:noFill/>
            <a:ln>
              <a:noFill/>
            </a:ln>
            <a:effectLst/>
          </c:spPr>
          <c:invertIfNegative val="0"/>
          <c:cat>
            <c:strRef>
              <c:f>'EXAMPLE - IT Risk Dashboard'!$B$12:$B$23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 IT Risk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'EXAMPLE - IT Risk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'EXAMPLE - IT Risk Dashboard'!$B$12:$B$23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 IT Risk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RISK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IT Risk Dashboard'!$B$35:$B$38</c:f>
              <c:strCache>
                <c:ptCount val="3"/>
                <c:pt idx="0">
                  <c:v>High</c:v>
                </c:pt>
                <c:pt idx="1">
                  <c:v>Medium</c:v>
                </c:pt>
                <c:pt idx="2">
                  <c:v>Low</c:v>
                </c:pt>
              </c:strCache>
            </c:strRef>
          </c:cat>
          <c:val>
            <c:numRef>
              <c:f>'BLANK - IT Risk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IT Risk Dashboard'!$B$35:$B$38</c:f>
              <c:strCache>
                <c:ptCount val="3"/>
                <c:pt idx="0">
                  <c:v>High</c:v>
                </c:pt>
                <c:pt idx="1">
                  <c:v>Medium</c:v>
                </c:pt>
                <c:pt idx="2">
                  <c:v>Low</c:v>
                </c:pt>
              </c:strCache>
            </c:strRef>
          </c:cat>
          <c:val>
            <c:numRef>
              <c:f>'BLANK - IT Risk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IT Risk Dashboard'!$B$27:$B$31</c:f>
              <c:strCache>
                <c:ptCount val="5"/>
                <c:pt idx="0">
                  <c:v>Not Started</c:v>
                </c:pt>
                <c:pt idx="1">
                  <c:v>In Progress</c:v>
                </c:pt>
                <c:pt idx="2">
                  <c:v>Complete</c:v>
                </c:pt>
                <c:pt idx="3">
                  <c:v>Overdue</c:v>
                </c:pt>
                <c:pt idx="4">
                  <c:v>On Hold</c:v>
                </c:pt>
              </c:strCache>
            </c:strRef>
          </c:cat>
          <c:val>
            <c:numRef>
              <c:f>'EXAMPLE - IT Risk Dashboard'!$C$27:$C$31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IT Risk Dashboard'!$B$27:$B$31</c:f>
              <c:strCache>
                <c:ptCount val="5"/>
                <c:pt idx="0">
                  <c:v>Not Started</c:v>
                </c:pt>
                <c:pt idx="1">
                  <c:v>In Progress</c:v>
                </c:pt>
                <c:pt idx="2">
                  <c:v>Complete</c:v>
                </c:pt>
                <c:pt idx="3">
                  <c:v>Overdue</c:v>
                </c:pt>
                <c:pt idx="4">
                  <c:v>On Hold</c:v>
                </c:pt>
              </c:strCache>
            </c:strRef>
          </c:cat>
          <c:val>
            <c:numRef>
              <c:f>'EXAMPLE - IT Risk Dashboard'!$C$27:$C$31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'EXAMPLE - IT Risk Dashboard'!$F$26:$F$27</c:f>
              <c:strCache>
                <c:ptCount val="2"/>
                <c:pt idx="0">
                  <c:v>PLANNED</c:v>
                </c:pt>
                <c:pt idx="1">
                  <c:v>ACTUAL</c:v>
                </c:pt>
              </c:strCache>
            </c:strRef>
          </c:cat>
          <c:val>
            <c:numRef>
              <c:f>'EXAMPLE - IT Risk Dashboard'!$G$26:$G$27</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'EXAMPLE - IT Risk Dashboard'!$F$35:$F$37</c:f>
              <c:strCache>
                <c:ptCount val="3"/>
                <c:pt idx="0">
                  <c:v>Decisions</c:v>
                </c:pt>
                <c:pt idx="1">
                  <c:v>Actions</c:v>
                </c:pt>
                <c:pt idx="2">
                  <c:v>Change Requests </c:v>
                </c:pt>
              </c:strCache>
            </c:strRef>
          </c:cat>
          <c:val>
            <c:numRef>
              <c:f>'EXAMPLE - IT Risk Dashboard'!$G$35:$G$37</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baseline="0">
                <a:latin typeface="Century Gothic" panose="020B0502020202020204" pitchFamily="34" charset="0"/>
              </a:rPr>
              <a:t>RISK %</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IT Risk Dashboard'!$B$36:$B$39</c:f>
              <c:strCache>
                <c:ptCount val="3"/>
                <c:pt idx="0">
                  <c:v>High</c:v>
                </c:pt>
                <c:pt idx="1">
                  <c:v>Medium</c:v>
                </c:pt>
                <c:pt idx="2">
                  <c:v>Low</c:v>
                </c:pt>
              </c:strCache>
            </c:strRef>
          </c:cat>
          <c:val>
            <c:numRef>
              <c:f>'EXAMPLE - IT Risk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IT Risk Dashboard'!$B$36:$B$39</c:f>
              <c:strCache>
                <c:ptCount val="3"/>
                <c:pt idx="0">
                  <c:v>High</c:v>
                </c:pt>
                <c:pt idx="1">
                  <c:v>Medium</c:v>
                </c:pt>
                <c:pt idx="2">
                  <c:v>Low</c:v>
                </c:pt>
              </c:strCache>
            </c:strRef>
          </c:cat>
          <c:val>
            <c:numRef>
              <c:f>'EXAMPLE - IT Risk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IT Risk Dashboard'!$D$10</c:f>
              <c:strCache>
                <c:ptCount val="1"/>
                <c:pt idx="0">
                  <c:v>START 
DATE</c:v>
                </c:pt>
              </c:strCache>
            </c:strRef>
          </c:tx>
          <c:spPr>
            <a:noFill/>
            <a:ln>
              <a:noFill/>
            </a:ln>
            <a:effectLst/>
          </c:spPr>
          <c:invertIfNegative val="0"/>
          <c:cat>
            <c:strRef>
              <c:f>'BLANK - IT Risk Dashboard'!$B$11:$B$22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 IT Risk Dashboard'!$D$11:$D$22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 IT Risk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 IT Risk Dashboard'!$B$11:$B$22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 IT Risk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IT Risk Dashboard'!$B$26:$B$30</c:f>
              <c:strCache>
                <c:ptCount val="5"/>
                <c:pt idx="0">
                  <c:v>Not Started</c:v>
                </c:pt>
                <c:pt idx="1">
                  <c:v>In Progress</c:v>
                </c:pt>
                <c:pt idx="2">
                  <c:v>Complete</c:v>
                </c:pt>
                <c:pt idx="3">
                  <c:v>Overdue</c:v>
                </c:pt>
                <c:pt idx="4">
                  <c:v>On Hold</c:v>
                </c:pt>
              </c:strCache>
            </c:strRef>
          </c:cat>
          <c:val>
            <c:numRef>
              <c:f>'BLANK - IT Risk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IT Risk Dashboard'!$B$26:$B$30</c:f>
              <c:strCache>
                <c:ptCount val="5"/>
                <c:pt idx="0">
                  <c:v>Not Started</c:v>
                </c:pt>
                <c:pt idx="1">
                  <c:v>In Progress</c:v>
                </c:pt>
                <c:pt idx="2">
                  <c:v>Complete</c:v>
                </c:pt>
                <c:pt idx="3">
                  <c:v>Overdue</c:v>
                </c:pt>
                <c:pt idx="4">
                  <c:v>On Hold</c:v>
                </c:pt>
              </c:strCache>
            </c:strRef>
          </c:cat>
          <c:val>
            <c:numRef>
              <c:f>'BLANK - IT Risk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 IT Risk Dashboard'!$F$25:$F$26</c:f>
              <c:strCache>
                <c:ptCount val="2"/>
                <c:pt idx="0">
                  <c:v>PLANNED</c:v>
                </c:pt>
                <c:pt idx="1">
                  <c:v>ACTUAL</c:v>
                </c:pt>
              </c:strCache>
            </c:strRef>
          </c:cat>
          <c:val>
            <c:numRef>
              <c:f>'BLANK - IT Risk Dashboard'!$G$25:$G$26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 IT Risk Dashboard'!$F$34:$F$36</c:f>
              <c:strCache>
                <c:ptCount val="3"/>
                <c:pt idx="0">
                  <c:v>Decisions</c:v>
                </c:pt>
                <c:pt idx="1">
                  <c:v>Actions</c:v>
                </c:pt>
                <c:pt idx="2">
                  <c:v>Change Requests </c:v>
                </c:pt>
              </c:strCache>
            </c:strRef>
          </c:cat>
          <c:val>
            <c:numRef>
              <c:f>'BLANK - IT Risk Dashboard'!$G$34:$G$36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644&amp;utm_source=integrated-content&amp;utm_campaign=/content/it-risk-templates&amp;utm_medium=IT+Risk+Assessment+Dashboard+Report+excel+11644&amp;lpa=IT+Risk+Assessment+Dashboard+Report+excel+11644"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10</xdr:col>
      <xdr:colOff>25400</xdr:colOff>
      <xdr:row>5</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9</xdr:col>
      <xdr:colOff>3759200</xdr:colOff>
      <xdr:row>6</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9</xdr:col>
      <xdr:colOff>3848100</xdr:colOff>
      <xdr:row>6</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219075</xdr:colOff>
      <xdr:row>1</xdr:row>
      <xdr:rowOff>0</xdr:rowOff>
    </xdr:to>
    <xdr:pic>
      <xdr:nvPicPr>
        <xdr:cNvPr id="7" name="Picture 6">
          <a:hlinkClick xmlns:r="http://schemas.openxmlformats.org/officeDocument/2006/relationships" r:id="rId6"/>
          <a:extLst>
            <a:ext uri="{FF2B5EF4-FFF2-40B4-BE49-F238E27FC236}">
              <a16:creationId xmlns:a16="http://schemas.microsoft.com/office/drawing/2014/main" id="{17E9A9ED-F252-49E0-AA86-720045DF8F74}"/>
            </a:ext>
          </a:extLst>
        </xdr:cNvPr>
        <xdr:cNvPicPr>
          <a:picLocks noChangeAspect="1"/>
        </xdr:cNvPicPr>
      </xdr:nvPicPr>
      <xdr:blipFill>
        <a:blip xmlns:r="http://schemas.openxmlformats.org/officeDocument/2006/relationships" r:embed="rId7"/>
        <a:stretch>
          <a:fillRect/>
        </a:stretch>
      </xdr:blipFill>
      <xdr:spPr>
        <a:xfrm>
          <a:off x="0" y="0"/>
          <a:ext cx="10067925" cy="249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4</xdr:row>
      <xdr:rowOff>47625</xdr:rowOff>
    </xdr:from>
    <xdr:to>
      <xdr:col>15</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6316325" y="1889125"/>
          <a:ext cx="2908300"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644&amp;utm_source=integrated-content&amp;utm_campaign=/content/it-risk-templates&amp;utm_medium=IT+Risk+Assessment+Dashboard+Report+excel+11644&amp;lpa=IT+Risk+Assessment+Dashboard+Report+excel+1164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7"/>
  <sheetViews>
    <sheetView showGridLines="0" tabSelected="1" zoomScaleNormal="100" workbookViewId="0">
      <pane ySplit="1" topLeftCell="A2" activePane="bottomLeft" state="frozen"/>
      <selection pane="bottomLeft" activeCell="B42" sqref="B42:J42"/>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66406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customFormat="1" ht="197" customHeight="1">
      <c r="B1" s="59"/>
    </row>
    <row r="2" spans="1:259" s="10" customFormat="1" ht="50" customHeight="1">
      <c r="B2" s="69" t="s">
        <v>57</v>
      </c>
      <c r="C2" s="70"/>
      <c r="D2" s="70"/>
      <c r="E2" s="70"/>
      <c r="F2" s="70"/>
      <c r="G2" s="70"/>
      <c r="H2" s="70"/>
      <c r="I2" s="67"/>
    </row>
    <row r="3" spans="1:259" s="23" customFormat="1" ht="25" customHeight="1">
      <c r="A3" s="18"/>
      <c r="B3" s="19" t="s">
        <v>41</v>
      </c>
      <c r="C3" s="20"/>
      <c r="D3" s="19"/>
      <c r="E3" s="19"/>
      <c r="F3" s="21" t="s">
        <v>19</v>
      </c>
      <c r="G3" s="22" t="s">
        <v>20</v>
      </c>
      <c r="H3" s="21" t="s">
        <v>18</v>
      </c>
      <c r="I3" s="21"/>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259" ht="35" customHeight="1" thickBot="1">
      <c r="A4" s="1"/>
      <c r="B4" s="71" t="s">
        <v>42</v>
      </c>
      <c r="C4" s="72"/>
      <c r="D4" s="72"/>
      <c r="E4" s="73"/>
      <c r="F4" s="61" t="s">
        <v>43</v>
      </c>
      <c r="G4" s="62" t="s">
        <v>36</v>
      </c>
      <c r="H4" s="63">
        <v>0.72</v>
      </c>
      <c r="I4" s="68"/>
      <c r="J4" s="1"/>
      <c r="K4" s="1"/>
      <c r="L4" s="1"/>
      <c r="M4" s="1"/>
      <c r="N4" s="1"/>
      <c r="O4" s="1"/>
      <c r="P4" s="1"/>
      <c r="Q4" s="1"/>
      <c r="R4" s="1"/>
      <c r="S4" s="1"/>
      <c r="T4" s="1"/>
      <c r="U4" s="1"/>
      <c r="V4" s="1"/>
      <c r="W4" s="1"/>
      <c r="X4" s="1"/>
      <c r="Y4" s="1"/>
      <c r="Z4" s="1"/>
      <c r="AA4" s="1"/>
      <c r="AB4" s="1"/>
      <c r="AC4" s="1"/>
      <c r="AD4" s="1"/>
      <c r="AE4" s="1"/>
      <c r="AF4" s="1"/>
      <c r="AG4" s="1"/>
      <c r="AH4" s="1"/>
      <c r="AI4" s="1"/>
    </row>
    <row r="5" spans="1:259" ht="35" customHeight="1">
      <c r="A5" s="1"/>
      <c r="B5" s="54" t="s">
        <v>33</v>
      </c>
      <c r="C5" s="50"/>
      <c r="D5" s="50"/>
      <c r="E5" s="50"/>
      <c r="F5" s="51"/>
      <c r="G5" s="52"/>
      <c r="H5" s="53"/>
      <c r="I5" s="53"/>
      <c r="J5" s="1"/>
      <c r="K5" s="1"/>
      <c r="L5" s="1"/>
      <c r="M5" s="1"/>
      <c r="N5" s="1"/>
      <c r="O5" s="1"/>
      <c r="P5" s="1"/>
      <c r="Q5" s="1"/>
      <c r="R5" s="1"/>
      <c r="S5" s="1"/>
      <c r="T5" s="1"/>
      <c r="U5" s="1"/>
      <c r="V5" s="1"/>
      <c r="W5" s="1"/>
      <c r="X5" s="1"/>
      <c r="Y5" s="1"/>
      <c r="Z5" s="1"/>
      <c r="AA5" s="1"/>
      <c r="AB5" s="1"/>
      <c r="AC5" s="1"/>
      <c r="AD5" s="1"/>
      <c r="AE5" s="1"/>
      <c r="AF5" s="1"/>
      <c r="AG5" s="1"/>
      <c r="AH5" s="1"/>
      <c r="AI5" s="1"/>
    </row>
    <row r="6" spans="1:259"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23"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34.5" customHeight="1">
      <c r="A9" s="1"/>
      <c r="B9" s="26" t="s">
        <v>21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25" customHeight="1">
      <c r="A10" s="1"/>
      <c r="B10" s="25" t="s">
        <v>22</v>
      </c>
      <c r="C10" s="1"/>
      <c r="D10" s="1"/>
      <c r="E10" s="1"/>
      <c r="F10" s="1"/>
      <c r="G10" s="1"/>
      <c r="H10" s="1"/>
      <c r="I10" s="1"/>
      <c r="J10" s="1"/>
      <c r="K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s="10" customFormat="1" ht="35" customHeight="1">
      <c r="A11" s="9"/>
      <c r="B11" s="13" t="s">
        <v>0</v>
      </c>
      <c r="C11" s="13" t="s">
        <v>2</v>
      </c>
      <c r="D11" s="31" t="s">
        <v>28</v>
      </c>
      <c r="E11" s="31" t="s">
        <v>26</v>
      </c>
      <c r="F11" s="32" t="s">
        <v>27</v>
      </c>
      <c r="G11" s="13" t="s">
        <v>1</v>
      </c>
      <c r="H11" s="13" t="s">
        <v>71</v>
      </c>
      <c r="I11" s="13" t="s">
        <v>10</v>
      </c>
      <c r="J11" s="13" t="s">
        <v>3</v>
      </c>
      <c r="K11" s="9"/>
      <c r="L11" s="65"/>
      <c r="N11" s="65"/>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8" customFormat="1" ht="23" customHeight="1">
      <c r="A12" s="7"/>
      <c r="B12" s="3" t="s">
        <v>58</v>
      </c>
      <c r="C12" s="2" t="s">
        <v>37</v>
      </c>
      <c r="D12" s="33">
        <v>45293</v>
      </c>
      <c r="E12" s="33">
        <v>45299</v>
      </c>
      <c r="F12" s="34">
        <f>IF(D12=0,0,E12-D12)</f>
        <v>6</v>
      </c>
      <c r="G12" s="2" t="s">
        <v>5</v>
      </c>
      <c r="H12" s="2" t="s">
        <v>13</v>
      </c>
      <c r="I12" s="2" t="s">
        <v>12</v>
      </c>
      <c r="J12" s="2"/>
      <c r="L12" s="10"/>
      <c r="N12" s="10"/>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t="s">
        <v>59</v>
      </c>
      <c r="C13" s="4" t="s">
        <v>38</v>
      </c>
      <c r="D13" s="35">
        <v>45295</v>
      </c>
      <c r="E13" s="35">
        <v>45302</v>
      </c>
      <c r="F13" s="34">
        <f t="shared" ref="F13:F23" si="0">IF(D13=0,0,E13-D13)</f>
        <v>7</v>
      </c>
      <c r="G13" s="2" t="s">
        <v>7</v>
      </c>
      <c r="H13" s="2" t="s">
        <v>12</v>
      </c>
      <c r="I13" s="2" t="s">
        <v>13</v>
      </c>
      <c r="J13" s="2"/>
      <c r="L13" s="66"/>
      <c r="N13" s="66"/>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t="s">
        <v>60</v>
      </c>
      <c r="C14" s="4" t="s">
        <v>39</v>
      </c>
      <c r="D14" s="35">
        <v>45298</v>
      </c>
      <c r="E14" s="35">
        <v>45302</v>
      </c>
      <c r="F14" s="34">
        <f t="shared" si="0"/>
        <v>4</v>
      </c>
      <c r="G14" s="2" t="s">
        <v>17</v>
      </c>
      <c r="H14" s="2" t="s">
        <v>11</v>
      </c>
      <c r="I14" s="2" t="s">
        <v>11</v>
      </c>
      <c r="J14" s="2"/>
      <c r="L14" s="66"/>
      <c r="N14" s="66"/>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t="s">
        <v>61</v>
      </c>
      <c r="C15" s="11" t="s">
        <v>39</v>
      </c>
      <c r="D15" s="35">
        <v>45301</v>
      </c>
      <c r="E15" s="35">
        <v>45306</v>
      </c>
      <c r="F15" s="34">
        <f t="shared" si="0"/>
        <v>5</v>
      </c>
      <c r="G15" s="2" t="s">
        <v>5</v>
      </c>
      <c r="H15" s="2" t="s">
        <v>13</v>
      </c>
      <c r="I15" s="2" t="s">
        <v>12</v>
      </c>
      <c r="J15" s="2"/>
      <c r="L15" s="10"/>
      <c r="N15" s="10"/>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t="s">
        <v>62</v>
      </c>
      <c r="C16" s="4" t="s">
        <v>39</v>
      </c>
      <c r="D16" s="35">
        <v>45304</v>
      </c>
      <c r="E16" s="35">
        <v>45311</v>
      </c>
      <c r="F16" s="34">
        <f t="shared" si="0"/>
        <v>7</v>
      </c>
      <c r="G16" s="2" t="s">
        <v>5</v>
      </c>
      <c r="H16" s="2" t="s">
        <v>12</v>
      </c>
      <c r="I16" s="2" t="s">
        <v>12</v>
      </c>
      <c r="J16" s="2"/>
      <c r="K16" s="7"/>
      <c r="L16" s="10"/>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t="s">
        <v>63</v>
      </c>
      <c r="C17" s="4" t="s">
        <v>37</v>
      </c>
      <c r="D17" s="35">
        <v>45307</v>
      </c>
      <c r="E17" s="35">
        <v>45320</v>
      </c>
      <c r="F17" s="34">
        <f t="shared" si="0"/>
        <v>13</v>
      </c>
      <c r="G17" s="2" t="s">
        <v>9</v>
      </c>
      <c r="H17" s="2" t="s">
        <v>13</v>
      </c>
      <c r="I17" s="2" t="s">
        <v>12</v>
      </c>
      <c r="J17" s="2"/>
      <c r="K17" s="7"/>
      <c r="L17" s="6"/>
      <c r="N17" s="6"/>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t="s">
        <v>64</v>
      </c>
      <c r="C18" s="12" t="s">
        <v>38</v>
      </c>
      <c r="D18" s="35">
        <v>45310</v>
      </c>
      <c r="E18" s="33">
        <v>45323</v>
      </c>
      <c r="F18" s="34">
        <f t="shared" si="0"/>
        <v>13</v>
      </c>
      <c r="G18" s="2" t="s">
        <v>9</v>
      </c>
      <c r="H18" s="2" t="s">
        <v>13</v>
      </c>
      <c r="I18" s="2" t="s">
        <v>13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t="s">
        <v>65</v>
      </c>
      <c r="C19" s="12" t="s">
        <v>40</v>
      </c>
      <c r="D19" s="35">
        <v>45313</v>
      </c>
      <c r="E19" s="33">
        <v>45331</v>
      </c>
      <c r="F19" s="34">
        <f t="shared" si="0"/>
        <v>18</v>
      </c>
      <c r="G19" s="2" t="s">
        <v>7</v>
      </c>
      <c r="H19" s="2" t="s">
        <v>12</v>
      </c>
      <c r="I19" s="2" t="s">
        <v>11</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t="s">
        <v>66</v>
      </c>
      <c r="C20" s="12" t="s">
        <v>39</v>
      </c>
      <c r="D20" s="35">
        <v>45316</v>
      </c>
      <c r="E20" s="33">
        <v>45327</v>
      </c>
      <c r="F20" s="34">
        <f t="shared" si="0"/>
        <v>11</v>
      </c>
      <c r="G20" s="2" t="s">
        <v>17</v>
      </c>
      <c r="H20" s="2" t="s">
        <v>12</v>
      </c>
      <c r="I20" s="2" t="s">
        <v>13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t="s">
        <v>67</v>
      </c>
      <c r="C21" s="12" t="s">
        <v>37</v>
      </c>
      <c r="D21" s="35">
        <v>45319</v>
      </c>
      <c r="E21" s="33">
        <v>45328</v>
      </c>
      <c r="F21" s="34">
        <f t="shared" si="0"/>
        <v>9</v>
      </c>
      <c r="G21" s="2" t="s">
        <v>9</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t="s">
        <v>68</v>
      </c>
      <c r="C22" s="12" t="s">
        <v>40</v>
      </c>
      <c r="D22" s="35">
        <v>45322</v>
      </c>
      <c r="E22" s="33">
        <v>45324</v>
      </c>
      <c r="F22" s="34">
        <f t="shared" si="0"/>
        <v>2</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3" customHeight="1">
      <c r="A23" s="7"/>
      <c r="B23" s="3" t="s">
        <v>69</v>
      </c>
      <c r="C23" s="12" t="s">
        <v>70</v>
      </c>
      <c r="D23" s="35">
        <v>45325</v>
      </c>
      <c r="E23" s="33">
        <v>45326</v>
      </c>
      <c r="F23" s="34">
        <f t="shared" si="0"/>
        <v>1</v>
      </c>
      <c r="G23" s="2" t="s">
        <v>5</v>
      </c>
      <c r="H23" s="2" t="s">
        <v>11</v>
      </c>
      <c r="I23" s="2" t="s">
        <v>11</v>
      </c>
      <c r="J23" s="2"/>
      <c r="K23" s="7"/>
      <c r="L23" s="1"/>
      <c r="M23" s="7"/>
      <c r="N23" s="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ht="25" customHeight="1">
      <c r="A25" s="1"/>
      <c r="B25" s="25" t="s">
        <v>23</v>
      </c>
      <c r="C25" s="1"/>
      <c r="D25" s="1"/>
      <c r="E25" s="1"/>
      <c r="F25" s="25" t="s">
        <v>30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s="17" customFormat="1" ht="23" customHeight="1">
      <c r="B26" s="48" t="s">
        <v>1</v>
      </c>
      <c r="C26" s="49" t="s">
        <v>24</v>
      </c>
      <c r="D26" s="49" t="s">
        <v>25</v>
      </c>
      <c r="F26" s="39" t="s">
        <v>31</v>
      </c>
      <c r="G26" s="37">
        <v>80000</v>
      </c>
    </row>
    <row r="27" spans="1:259" s="17" customFormat="1" ht="23" customHeight="1" thickBot="1">
      <c r="B27" s="27" t="s">
        <v>9</v>
      </c>
      <c r="C27" s="42">
        <f>COUNTIF(G12:G23, "Not Started")</f>
        <v>3</v>
      </c>
      <c r="D27" s="43">
        <f>IFERROR(C27/C32,"")</f>
        <v>0.25</v>
      </c>
      <c r="F27" s="40" t="s">
        <v>32</v>
      </c>
      <c r="G27" s="38">
        <v>50000</v>
      </c>
    </row>
    <row r="28" spans="1:259" s="17" customFormat="1" ht="23" customHeight="1">
      <c r="B28" s="3" t="s">
        <v>7</v>
      </c>
      <c r="C28" s="42">
        <f>COUNTIF(G12:G23, "In Progress")</f>
        <v>2</v>
      </c>
      <c r="D28" s="43">
        <f>IFERROR(C28/C32,"")</f>
        <v>0.16666666666666666</v>
      </c>
    </row>
    <row r="29" spans="1:259" s="17" customFormat="1" ht="23" customHeight="1">
      <c r="B29" s="28" t="s">
        <v>5</v>
      </c>
      <c r="C29" s="42">
        <f>COUNTIF(G12:G23, "Complete")</f>
        <v>5</v>
      </c>
      <c r="D29" s="43">
        <f>IFERROR(C29/C32,"")</f>
        <v>0.41666666666666669</v>
      </c>
    </row>
    <row r="30" spans="1:259" s="17" customFormat="1" ht="23" customHeight="1">
      <c r="B30" s="29" t="s">
        <v>17</v>
      </c>
      <c r="C30" s="42">
        <f>COUNTIF(G12:G23, "Overdue")</f>
        <v>2</v>
      </c>
      <c r="D30" s="43">
        <f>IFERROR(C30/C32,"")</f>
        <v>0.16666666666666666</v>
      </c>
    </row>
    <row r="31" spans="1:259" s="17" customFormat="1" ht="23" customHeight="1" thickBot="1">
      <c r="B31" s="30" t="s">
        <v>8</v>
      </c>
      <c r="C31" s="44">
        <f>COUNTIF(G12:G23, "On Hold")</f>
        <v>0</v>
      </c>
      <c r="D31" s="45">
        <f>IFERROR(C31/C32,"")</f>
        <v>0</v>
      </c>
    </row>
    <row r="32" spans="1:259" s="17" customFormat="1" ht="23" customHeight="1">
      <c r="B32" s="36" t="s">
        <v>29</v>
      </c>
      <c r="C32" s="46">
        <f>SUM(C27:C31)</f>
        <v>12</v>
      </c>
      <c r="D32" s="47">
        <f>SUM(D27:D31)</f>
        <v>0.99999999999999989</v>
      </c>
    </row>
    <row r="33" spans="1:259" s="17" customFormat="1"/>
    <row r="34" spans="1:259" ht="25" customHeight="1">
      <c r="A34" s="1"/>
      <c r="B34" s="25" t="s">
        <v>73</v>
      </c>
      <c r="C34" s="1"/>
      <c r="D34" s="1"/>
      <c r="E34" s="1"/>
      <c r="F34" s="55" t="s">
        <v>34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s="17" customFormat="1" ht="23" customHeight="1">
      <c r="B35" s="48" t="s">
        <v>10</v>
      </c>
      <c r="C35" s="49" t="s">
        <v>24</v>
      </c>
      <c r="D35" s="49" t="s">
        <v>25</v>
      </c>
      <c r="F35" s="57" t="s">
        <v>16</v>
      </c>
      <c r="G35" s="37">
        <v>5</v>
      </c>
    </row>
    <row r="36" spans="1:259" s="17" customFormat="1" ht="23" customHeight="1">
      <c r="B36" s="14" t="s">
        <v>11</v>
      </c>
      <c r="C36" s="42">
        <f>COUNTIF(H12:H23, "High")</f>
        <v>4</v>
      </c>
      <c r="D36" s="43">
        <f>IFERROR(C36/C40,"")</f>
        <v>0.33333333333333331</v>
      </c>
      <c r="F36" s="56" t="s">
        <v>15</v>
      </c>
      <c r="G36" s="37">
        <v>2</v>
      </c>
    </row>
    <row r="37" spans="1:259" s="17" customFormat="1" ht="23" customHeight="1">
      <c r="B37" s="15" t="s">
        <v>12</v>
      </c>
      <c r="C37" s="42">
        <f>COUNTIF(H12:H23, "Medium")</f>
        <v>4</v>
      </c>
      <c r="D37" s="43">
        <f>IFERROR(C37/C40,"")</f>
        <v>0.33333333333333331</v>
      </c>
      <c r="F37" s="58" t="s">
        <v>14</v>
      </c>
      <c r="G37" s="37">
        <v>4</v>
      </c>
    </row>
    <row r="38" spans="1:259" s="17" customFormat="1" ht="23" customHeight="1">
      <c r="B38" s="16" t="s">
        <v>13</v>
      </c>
      <c r="C38" s="42">
        <f>COUNTIF(H12:H23, "Low")</f>
        <v>4</v>
      </c>
      <c r="D38" s="43">
        <f>IFERROR(C38/C40,"")</f>
        <v>0.33333333333333331</v>
      </c>
      <c r="F38" s="1"/>
      <c r="G38" s="1"/>
    </row>
    <row r="39" spans="1:259" s="17" customFormat="1" ht="23" customHeight="1" thickBot="1">
      <c r="B39" s="41"/>
      <c r="C39" s="44">
        <f>COUNTIF(H12:H23, "...")</f>
        <v>0</v>
      </c>
      <c r="D39" s="45">
        <f>IFERROR(C39/C40,"")</f>
        <v>0</v>
      </c>
      <c r="F39" s="1"/>
      <c r="G39" s="1"/>
    </row>
    <row r="40" spans="1:259" s="17" customFormat="1" ht="23" customHeight="1">
      <c r="B40" s="36" t="s">
        <v>29</v>
      </c>
      <c r="C40" s="46">
        <f>SUM(C36:C39)</f>
        <v>12</v>
      </c>
      <c r="D40" s="47">
        <f>SUM(D36:D39)</f>
        <v>1</v>
      </c>
      <c r="F40" s="1"/>
      <c r="G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ustomFormat="1" ht="50" customHeight="1">
      <c r="A42" s="6"/>
      <c r="B42" s="75" t="s">
        <v>4</v>
      </c>
      <c r="C42" s="75"/>
      <c r="D42" s="75"/>
      <c r="E42" s="75"/>
      <c r="F42" s="75"/>
      <c r="G42" s="75"/>
      <c r="H42" s="75"/>
      <c r="I42" s="75"/>
      <c r="J42" s="75"/>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sheetData>
  <mergeCells count="3">
    <mergeCell ref="B2:H2"/>
    <mergeCell ref="B4:E4"/>
    <mergeCell ref="B42:J42"/>
  </mergeCells>
  <conditionalFormatting sqref="L12:L16 G12:G23">
    <cfRule type="containsText" dxfId="42" priority="9" operator="containsText" text="Overdue">
      <formula>NOT(ISERROR(SEARCH("Overdue",G12)))</formula>
    </cfRule>
    <cfRule type="containsText" dxfId="41" priority="13" operator="containsText" text="On Hold">
      <formula>NOT(ISERROR(SEARCH("On Hold",G12)))</formula>
    </cfRule>
    <cfRule type="containsText" dxfId="40" priority="14" operator="containsText" text="Complete">
      <formula>NOT(ISERROR(SEARCH("Complete",G12)))</formula>
    </cfRule>
    <cfRule type="containsText" dxfId="39" priority="15" operator="containsText" text="In Progress">
      <formula>NOT(ISERROR(SEARCH("In Progress",G12)))</formula>
    </cfRule>
    <cfRule type="containsText" dxfId="38" priority="16" operator="containsText" text="Not Started">
      <formula>NOT(ISERROR(SEARCH("Not Started",G12)))</formula>
    </cfRule>
  </conditionalFormatting>
  <conditionalFormatting sqref="N12:N15 H12:I23">
    <cfRule type="containsText" dxfId="37" priority="10" operator="containsText" text="Low">
      <formula>NOT(ISERROR(SEARCH("Low",H12)))</formula>
    </cfRule>
    <cfRule type="containsText" dxfId="36" priority="11" operator="containsText" text="Medium">
      <formula>NOT(ISERROR(SEARCH("Medium",H12)))</formula>
    </cfRule>
    <cfRule type="containsText" dxfId="35" priority="12" operator="containsText" text="High">
      <formula>NOT(ISERROR(SEARCH("High",H12)))</formula>
    </cfRule>
  </conditionalFormatting>
  <conditionalFormatting sqref="B27:B31">
    <cfRule type="containsText" dxfId="34" priority="4" operator="containsText" text="Overdue">
      <formula>NOT(ISERROR(SEARCH("Overdue",B27)))</formula>
    </cfRule>
    <cfRule type="containsText" dxfId="33" priority="5" operator="containsText" text="On Hold">
      <formula>NOT(ISERROR(SEARCH("On Hold",B27)))</formula>
    </cfRule>
    <cfRule type="containsText" dxfId="32" priority="6" operator="containsText" text="Complete">
      <formula>NOT(ISERROR(SEARCH("Complete",B27)))</formula>
    </cfRule>
    <cfRule type="containsText" dxfId="31" priority="7" operator="containsText" text="In Progress">
      <formula>NOT(ISERROR(SEARCH("In Progress",B27)))</formula>
    </cfRule>
    <cfRule type="containsText" dxfId="30" priority="8" operator="containsText" text="Not Started">
      <formula>NOT(ISERROR(SEARCH("Not Started",B27)))</formula>
    </cfRule>
  </conditionalFormatting>
  <conditionalFormatting sqref="B36:B39">
    <cfRule type="containsText" dxfId="29" priority="1" operator="containsText" text="Low">
      <formula>NOT(ISERROR(SEARCH("Low",B36)))</formula>
    </cfRule>
    <cfRule type="containsText" dxfId="28" priority="2" operator="containsText" text="Medium">
      <formula>NOT(ISERROR(SEARCH("Medium",B36)))</formula>
    </cfRule>
    <cfRule type="containsText" dxfId="27" priority="3" operator="containsText" text="High">
      <formula>NOT(ISERROR(SEARCH("High",B36)))</formula>
    </cfRule>
  </conditionalFormatting>
  <hyperlinks>
    <hyperlink ref="B42:J42" r:id="rId1" display="CLICK HERE TO CREATE IN SMARTSHEET" xr:uid="{A133996C-91E2-8D4F-9149-69DF00CE7B71}"/>
  </hyperlinks>
  <pageMargins left="0.3" right="0.3" top="0.3" bottom="0.3" header="0" footer="0"/>
  <pageSetup scale="63"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 keys - DO NOT DELETE'!$D$6:$D$9</xm:f>
          </x14:formula1>
          <xm:sqref>H12:I23</xm:sqref>
        </x14:dataValidation>
        <x14:dataValidation type="list" allowBlank="1" showInputMessage="1" showErrorMessage="1" xr:uid="{17D08D8D-14B0-4D80-8F65-68E194190C20}">
          <x14:formula1>
            <xm:f>'Dropdown keys - DO NOT DELETE'!$B$6:$B$10</xm:f>
          </x14:formula1>
          <xm:sqref>G12:G23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zoomScaleNormal="100" workbookViewId="0">
      <selection activeCell="B3" sqref="B3:E3"/>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832031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s="10" customFormat="1" ht="50" customHeight="1">
      <c r="B1" s="69" t="s">
        <v>57</v>
      </c>
      <c r="C1" s="70"/>
      <c r="D1" s="70"/>
      <c r="E1" s="70"/>
      <c r="F1" s="70"/>
      <c r="G1" s="70"/>
      <c r="H1" s="70"/>
      <c r="I1" s="67"/>
    </row>
    <row r="2" spans="1:259" s="23" customFormat="1" ht="25" customHeight="1">
      <c r="A2" s="18"/>
      <c r="B2" s="19" t="s">
        <v>41</v>
      </c>
      <c r="C2" s="20"/>
      <c r="D2" s="19"/>
      <c r="E2" s="19"/>
      <c r="F2" s="21" t="s">
        <v>19</v>
      </c>
      <c r="G2" s="22" t="s">
        <v>20</v>
      </c>
      <c r="H2" s="21" t="s">
        <v>18</v>
      </c>
      <c r="I2" s="21"/>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 customHeight="1" thickBot="1">
      <c r="A3" s="1"/>
      <c r="B3" s="71"/>
      <c r="C3" s="72"/>
      <c r="D3" s="72"/>
      <c r="E3" s="73"/>
      <c r="F3" s="61" t="s">
        <v>43</v>
      </c>
      <c r="G3" s="62" t="s">
        <v>36</v>
      </c>
      <c r="H3" s="63">
        <v>0.72</v>
      </c>
      <c r="I3" s="68"/>
      <c r="J3" s="64" t="s">
        <v>35</v>
      </c>
      <c r="K3" s="1"/>
      <c r="L3" s="1"/>
      <c r="M3" s="1"/>
      <c r="N3" s="1"/>
      <c r="O3" s="1"/>
      <c r="P3" s="1"/>
      <c r="Q3" s="1"/>
      <c r="R3" s="1"/>
      <c r="S3" s="1"/>
      <c r="T3" s="1"/>
      <c r="U3" s="1"/>
      <c r="V3" s="1"/>
      <c r="W3" s="1"/>
      <c r="X3" s="1"/>
      <c r="Y3" s="1"/>
      <c r="Z3" s="1"/>
      <c r="AA3" s="1"/>
      <c r="AB3" s="1"/>
      <c r="AC3" s="1"/>
      <c r="AD3" s="1"/>
      <c r="AE3" s="1"/>
      <c r="AF3" s="1"/>
      <c r="AG3" s="1"/>
      <c r="AH3" s="1"/>
      <c r="AI3" s="1"/>
    </row>
    <row r="4" spans="1:259" ht="35" customHeight="1">
      <c r="A4" s="1"/>
      <c r="B4" s="54" t="s">
        <v>33</v>
      </c>
      <c r="C4" s="50"/>
      <c r="D4" s="50"/>
      <c r="E4" s="50"/>
      <c r="F4" s="51"/>
      <c r="G4" s="52"/>
      <c r="H4" s="53"/>
      <c r="I4" s="53"/>
      <c r="J4" s="1"/>
      <c r="K4" s="1"/>
      <c r="L4" s="1"/>
      <c r="M4" s="1"/>
      <c r="N4" s="1"/>
      <c r="O4" s="1"/>
      <c r="P4" s="1"/>
      <c r="Q4" s="1"/>
      <c r="R4" s="1"/>
      <c r="S4" s="1"/>
      <c r="T4" s="1"/>
      <c r="U4" s="1"/>
      <c r="V4" s="1"/>
      <c r="W4" s="1"/>
      <c r="X4" s="1"/>
      <c r="Y4" s="1"/>
      <c r="Z4" s="1"/>
      <c r="AA4" s="1"/>
      <c r="AB4" s="1"/>
      <c r="AC4" s="1"/>
      <c r="AD4" s="1"/>
      <c r="AE4" s="1"/>
      <c r="AF4" s="1"/>
      <c r="AG4" s="1"/>
      <c r="AH4" s="1"/>
      <c r="AI4" s="1"/>
    </row>
    <row r="5" spans="1:259"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c r="A8" s="1"/>
      <c r="B8" s="26" t="s">
        <v>21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5" customHeight="1">
      <c r="A9" s="1"/>
      <c r="B9" s="25" t="s">
        <v>22</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 customHeight="1">
      <c r="A10" s="9"/>
      <c r="B10" s="13" t="s">
        <v>0</v>
      </c>
      <c r="C10" s="13" t="s">
        <v>2</v>
      </c>
      <c r="D10" s="31" t="s">
        <v>28</v>
      </c>
      <c r="E10" s="31" t="s">
        <v>26</v>
      </c>
      <c r="F10" s="32" t="s">
        <v>27</v>
      </c>
      <c r="G10" s="13" t="s">
        <v>1</v>
      </c>
      <c r="H10" s="13" t="s">
        <v>71</v>
      </c>
      <c r="I10" s="13" t="s">
        <v>10</v>
      </c>
      <c r="J10" s="13" t="s">
        <v>3</v>
      </c>
      <c r="K10" s="9"/>
      <c r="L10" s="65"/>
      <c r="N10" s="65"/>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 customHeight="1">
      <c r="A11" s="7"/>
      <c r="B11" s="3" t="s">
        <v>44</v>
      </c>
      <c r="C11" s="2"/>
      <c r="D11" s="33"/>
      <c r="E11" s="33"/>
      <c r="F11" s="34">
        <f>IF(D11=0,0,E11-D11)</f>
        <v>0</v>
      </c>
      <c r="G11" s="2" t="s">
        <v>5</v>
      </c>
      <c r="H11" s="2" t="s">
        <v>11</v>
      </c>
      <c r="I11" s="2" t="s">
        <v>12</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c r="A12" s="7"/>
      <c r="B12" s="3" t="s">
        <v>45</v>
      </c>
      <c r="C12" s="4"/>
      <c r="D12" s="35"/>
      <c r="E12" s="35"/>
      <c r="F12" s="34">
        <f t="shared" ref="F12:F22" si="0">IF(D12=0,0,E12-D12)</f>
        <v>0</v>
      </c>
      <c r="G12" s="2" t="s">
        <v>5</v>
      </c>
      <c r="H12" s="2" t="s">
        <v>11</v>
      </c>
      <c r="I12" s="2" t="s">
        <v>13</v>
      </c>
      <c r="J12" s="2"/>
      <c r="L12" s="66"/>
      <c r="N12" s="66"/>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t="s">
        <v>46</v>
      </c>
      <c r="C13" s="4"/>
      <c r="D13" s="35"/>
      <c r="E13" s="35"/>
      <c r="F13" s="34">
        <f t="shared" si="0"/>
        <v>0</v>
      </c>
      <c r="G13" s="2" t="s">
        <v>5</v>
      </c>
      <c r="H13" s="2" t="s">
        <v>11</v>
      </c>
      <c r="I13" s="2" t="s">
        <v>11</v>
      </c>
      <c r="J13" s="2"/>
      <c r="L13" s="66"/>
      <c r="N13" s="66"/>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t="s">
        <v>47</v>
      </c>
      <c r="C14" s="11"/>
      <c r="D14" s="35"/>
      <c r="E14" s="35"/>
      <c r="F14" s="34">
        <f t="shared" si="0"/>
        <v>0</v>
      </c>
      <c r="G14" s="2" t="s">
        <v>5</v>
      </c>
      <c r="H14" s="2" t="s">
        <v>11</v>
      </c>
      <c r="I14" s="2" t="s">
        <v>12</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t="s">
        <v>48</v>
      </c>
      <c r="C15" s="4"/>
      <c r="D15" s="35"/>
      <c r="E15" s="35"/>
      <c r="F15" s="34">
        <f t="shared" si="0"/>
        <v>0</v>
      </c>
      <c r="G15" s="2" t="s">
        <v>5</v>
      </c>
      <c r="H15" s="2" t="s">
        <v>11</v>
      </c>
      <c r="I15" s="2" t="s">
        <v>12</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t="s">
        <v>49</v>
      </c>
      <c r="C16" s="4"/>
      <c r="D16" s="35"/>
      <c r="E16" s="35"/>
      <c r="F16" s="34">
        <f t="shared" si="0"/>
        <v>0</v>
      </c>
      <c r="G16" s="2" t="s">
        <v>5</v>
      </c>
      <c r="H16" s="2" t="s">
        <v>11</v>
      </c>
      <c r="I16" s="2" t="s">
        <v>12</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t="s">
        <v>50</v>
      </c>
      <c r="C17" s="12"/>
      <c r="D17" s="35"/>
      <c r="E17" s="33"/>
      <c r="F17" s="34">
        <f t="shared" si="0"/>
        <v>0</v>
      </c>
      <c r="G17" s="2" t="s">
        <v>5</v>
      </c>
      <c r="H17" s="2" t="s">
        <v>11</v>
      </c>
      <c r="I17" s="2" t="s">
        <v>13</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t="s">
        <v>51</v>
      </c>
      <c r="C18" s="12"/>
      <c r="D18" s="35"/>
      <c r="E18" s="33"/>
      <c r="F18" s="34">
        <f t="shared" si="0"/>
        <v>0</v>
      </c>
      <c r="G18" s="2" t="s">
        <v>5</v>
      </c>
      <c r="H18" s="2" t="s">
        <v>11</v>
      </c>
      <c r="I18" s="2" t="s">
        <v>11</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t="s">
        <v>52</v>
      </c>
      <c r="C19" s="12"/>
      <c r="D19" s="35"/>
      <c r="E19" s="33"/>
      <c r="F19" s="34">
        <f t="shared" si="0"/>
        <v>0</v>
      </c>
      <c r="G19" s="2" t="s">
        <v>5</v>
      </c>
      <c r="H19" s="2" t="s">
        <v>11</v>
      </c>
      <c r="I19" s="2" t="s">
        <v>13</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t="s">
        <v>53</v>
      </c>
      <c r="C20" s="12"/>
      <c r="D20" s="35"/>
      <c r="E20" s="33"/>
      <c r="F20" s="34">
        <f t="shared" si="0"/>
        <v>0</v>
      </c>
      <c r="G20" s="2" t="s">
        <v>5</v>
      </c>
      <c r="H20" s="2" t="s">
        <v>11</v>
      </c>
      <c r="I20" s="2" t="s">
        <v>11</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t="s">
        <v>54</v>
      </c>
      <c r="C21" s="12"/>
      <c r="D21" s="35"/>
      <c r="E21" s="33"/>
      <c r="F21" s="34">
        <f t="shared" ref="F21" si="1">IF(D21=0,0,E21-D21)</f>
        <v>0</v>
      </c>
      <c r="G21" s="2" t="s">
        <v>5</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t="s">
        <v>55</v>
      </c>
      <c r="C22" s="12"/>
      <c r="D22" s="35"/>
      <c r="E22" s="33"/>
      <c r="F22" s="34">
        <f t="shared" si="0"/>
        <v>0</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5" customHeight="1">
      <c r="A24" s="1"/>
      <c r="B24" s="25" t="s">
        <v>23</v>
      </c>
      <c r="C24" s="1"/>
      <c r="D24" s="1"/>
      <c r="E24" s="1"/>
      <c r="F24" s="25" t="s">
        <v>30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 customHeight="1">
      <c r="B25" s="48" t="s">
        <v>1</v>
      </c>
      <c r="C25" s="49" t="s">
        <v>24</v>
      </c>
      <c r="D25" s="49" t="s">
        <v>25</v>
      </c>
      <c r="F25" s="39" t="s">
        <v>31</v>
      </c>
      <c r="G25" s="37">
        <v>0</v>
      </c>
    </row>
    <row r="26" spans="1:259" s="17" customFormat="1" ht="23" customHeight="1" thickBot="1">
      <c r="B26" s="27" t="s">
        <v>9</v>
      </c>
      <c r="C26" s="42">
        <f>COUNTIF(G11:G22, "Not Started")</f>
        <v>0</v>
      </c>
      <c r="D26" s="43">
        <f>IFERROR(C26/C31,"")</f>
        <v>0</v>
      </c>
      <c r="F26" s="40" t="s">
        <v>32</v>
      </c>
      <c r="G26" s="38">
        <v>0</v>
      </c>
    </row>
    <row r="27" spans="1:259" s="17" customFormat="1" ht="23" customHeight="1">
      <c r="B27" s="3" t="s">
        <v>7</v>
      </c>
      <c r="C27" s="42">
        <f>COUNTIF(G11:G22, "In Progress")</f>
        <v>0</v>
      </c>
      <c r="D27" s="43">
        <f>IFERROR(C27/C31,"")</f>
        <v>0</v>
      </c>
    </row>
    <row r="28" spans="1:259" s="17" customFormat="1" ht="23" customHeight="1">
      <c r="B28" s="28" t="s">
        <v>5</v>
      </c>
      <c r="C28" s="42">
        <f>COUNTIF(G11:G22, "Complete")</f>
        <v>12</v>
      </c>
      <c r="D28" s="43">
        <f>IFERROR(C28/C31,"")</f>
        <v>1</v>
      </c>
    </row>
    <row r="29" spans="1:259" s="17" customFormat="1" ht="23" customHeight="1">
      <c r="B29" s="29" t="s">
        <v>17</v>
      </c>
      <c r="C29" s="42">
        <f>COUNTIF(G11:G22, "Overdue")</f>
        <v>0</v>
      </c>
      <c r="D29" s="43">
        <f>IFERROR(C29/C31,"")</f>
        <v>0</v>
      </c>
    </row>
    <row r="30" spans="1:259" s="17" customFormat="1" ht="23" customHeight="1" thickBot="1">
      <c r="B30" s="30" t="s">
        <v>8</v>
      </c>
      <c r="C30" s="44">
        <f>COUNTIF(G11:G22, "On Hold")</f>
        <v>0</v>
      </c>
      <c r="D30" s="45">
        <f>IFERROR(C30/C31,"")</f>
        <v>0</v>
      </c>
    </row>
    <row r="31" spans="1:259" s="17" customFormat="1" ht="23" customHeight="1">
      <c r="B31" s="36" t="s">
        <v>29</v>
      </c>
      <c r="C31" s="46">
        <f>SUM(C26:C30)</f>
        <v>12</v>
      </c>
      <c r="D31" s="47">
        <f>SUM(D26:D30)</f>
        <v>1</v>
      </c>
    </row>
    <row r="32" spans="1:259" s="17" customFormat="1"/>
    <row r="33" spans="1:259" ht="25" customHeight="1">
      <c r="A33" s="1"/>
      <c r="B33" s="25" t="s">
        <v>73</v>
      </c>
      <c r="C33" s="1"/>
      <c r="D33" s="1"/>
      <c r="E33" s="1"/>
      <c r="F33" s="55" t="s">
        <v>34</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 customHeight="1">
      <c r="B34" s="48" t="s">
        <v>10</v>
      </c>
      <c r="C34" s="49" t="s">
        <v>24</v>
      </c>
      <c r="D34" s="49" t="s">
        <v>25</v>
      </c>
      <c r="F34" s="57" t="s">
        <v>16</v>
      </c>
      <c r="G34" s="37">
        <v>0</v>
      </c>
    </row>
    <row r="35" spans="1:259" s="17" customFormat="1" ht="23" customHeight="1">
      <c r="B35" s="14" t="s">
        <v>11</v>
      </c>
      <c r="C35" s="42">
        <f>COUNTIF(H11:H22, "High")</f>
        <v>12</v>
      </c>
      <c r="D35" s="43">
        <f>IFERROR(C35/C39,"")</f>
        <v>1</v>
      </c>
      <c r="F35" s="56" t="s">
        <v>15</v>
      </c>
      <c r="G35" s="37">
        <v>0</v>
      </c>
    </row>
    <row r="36" spans="1:259" s="17" customFormat="1" ht="23" customHeight="1">
      <c r="B36" s="15" t="s">
        <v>12</v>
      </c>
      <c r="C36" s="42">
        <f>COUNTIF(H11:H22, "Medium")</f>
        <v>0</v>
      </c>
      <c r="D36" s="43">
        <f>IFERROR(C36/C39,"")</f>
        <v>0</v>
      </c>
      <c r="F36" s="58" t="s">
        <v>14</v>
      </c>
      <c r="G36" s="37">
        <v>0</v>
      </c>
    </row>
    <row r="37" spans="1:259" s="17" customFormat="1" ht="23" customHeight="1">
      <c r="B37" s="16" t="s">
        <v>13</v>
      </c>
      <c r="C37" s="42">
        <f>COUNTIF(H11:H22, "Low")</f>
        <v>0</v>
      </c>
      <c r="D37" s="43">
        <f>IFERROR(C37/C39,"")</f>
        <v>0</v>
      </c>
      <c r="F37" s="1"/>
      <c r="G37" s="1"/>
    </row>
    <row r="38" spans="1:259" s="17" customFormat="1" ht="23" customHeight="1" thickBot="1">
      <c r="B38" s="41"/>
      <c r="C38" s="44">
        <f>COUNTIF(H11:H22, "...")</f>
        <v>0</v>
      </c>
      <c r="D38" s="45">
        <f>IFERROR(C38/C39,"")</f>
        <v>0</v>
      </c>
      <c r="F38" s="1"/>
      <c r="G38" s="1"/>
    </row>
    <row r="39" spans="1:259" s="17" customFormat="1" ht="23" customHeight="1">
      <c r="B39" s="36" t="s">
        <v>29</v>
      </c>
      <c r="C39" s="46">
        <f>SUM(C35:C38)</f>
        <v>12</v>
      </c>
      <c r="D39" s="47">
        <f>SUM(D35:D38)</f>
        <v>1</v>
      </c>
      <c r="F39" s="1"/>
      <c r="G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2">
    <mergeCell ref="B3:E3"/>
    <mergeCell ref="B1:H1"/>
  </mergeCells>
  <phoneticPr fontId="3" type="noConversion"/>
  <conditionalFormatting sqref="L11:L15 G11:G22">
    <cfRule type="containsText" dxfId="26" priority="38" operator="containsText" text="Overdue">
      <formula>NOT(ISERROR(SEARCH("Overdue",G11)))</formula>
    </cfRule>
    <cfRule type="containsText" dxfId="25" priority="58" operator="containsText" text="On Hold">
      <formula>NOT(ISERROR(SEARCH("On Hold",G11)))</formula>
    </cfRule>
    <cfRule type="containsText" dxfId="24" priority="59" operator="containsText" text="Complete">
      <formula>NOT(ISERROR(SEARCH("Complete",G11)))</formula>
    </cfRule>
    <cfRule type="containsText" dxfId="23" priority="60" operator="containsText" text="In Progress">
      <formula>NOT(ISERROR(SEARCH("In Progress",G11)))</formula>
    </cfRule>
    <cfRule type="containsText" dxfId="22" priority="61" operator="containsText" text="Not Started">
      <formula>NOT(ISERROR(SEARCH("Not Started",G11)))</formula>
    </cfRule>
  </conditionalFormatting>
  <conditionalFormatting sqref="N11:N14 H11:H22">
    <cfRule type="containsText" dxfId="21" priority="39" operator="containsText" text="Low">
      <formula>NOT(ISERROR(SEARCH("Low",H11)))</formula>
    </cfRule>
    <cfRule type="containsText" dxfId="20" priority="40" operator="containsText" text="Medium">
      <formula>NOT(ISERROR(SEARCH("Medium",H11)))</formula>
    </cfRule>
    <cfRule type="containsText" dxfId="19" priority="41" operator="containsText" text="High">
      <formula>NOT(ISERROR(SEARCH("High",H11)))</formula>
    </cfRule>
  </conditionalFormatting>
  <conditionalFormatting sqref="B26:B30">
    <cfRule type="containsText" dxfId="18" priority="33" operator="containsText" text="Overdue">
      <formula>NOT(ISERROR(SEARCH("Overdue",B26)))</formula>
    </cfRule>
    <cfRule type="containsText" dxfId="17" priority="34" operator="containsText" text="On Hold">
      <formula>NOT(ISERROR(SEARCH("On Hold",B26)))</formula>
    </cfRule>
    <cfRule type="containsText" dxfId="16" priority="35" operator="containsText" text="Complete">
      <formula>NOT(ISERROR(SEARCH("Complete",B26)))</formula>
    </cfRule>
    <cfRule type="containsText" dxfId="15" priority="36" operator="containsText" text="In Progress">
      <formula>NOT(ISERROR(SEARCH("In Progress",B26)))</formula>
    </cfRule>
    <cfRule type="containsText" dxfId="14" priority="37" operator="containsText" text="Not Started">
      <formula>NOT(ISERROR(SEARCH("Not Started",B26)))</formula>
    </cfRule>
  </conditionalFormatting>
  <conditionalFormatting sqref="B35:B38">
    <cfRule type="containsText" dxfId="13" priority="12" operator="containsText" text="Low">
      <formula>NOT(ISERROR(SEARCH("Low",B35)))</formula>
    </cfRule>
    <cfRule type="containsText" dxfId="12" priority="13" operator="containsText" text="Medium">
      <formula>NOT(ISERROR(SEARCH("Medium",B35)))</formula>
    </cfRule>
    <cfRule type="containsText" dxfId="11" priority="14" operator="containsText" text="High">
      <formula>NOT(ISERROR(SEARCH("High",B35)))</formula>
    </cfRule>
  </conditionalFormatting>
  <conditionalFormatting sqref="I11:I22">
    <cfRule type="containsText" dxfId="10" priority="1" operator="containsText" text="Low">
      <formula>NOT(ISERROR(SEARCH("Low",I11)))</formula>
    </cfRule>
    <cfRule type="containsText" dxfId="9" priority="2" operator="containsText" text="Medium">
      <formula>NOT(ISERROR(SEARCH("Medium",I11)))</formula>
    </cfRule>
    <cfRule type="containsText" dxfId="8" priority="3" operator="containsText" text="High">
      <formula>NOT(ISERROR(SEARCH("High",I11)))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 keys - DO NOT DELETE'!$B$6:$B$10</xm:f>
          </x14:formula1>
          <xm:sqref>G11:G22</xm:sqref>
        </x14:dataValidation>
        <x14:dataValidation type="list" allowBlank="1" showInputMessage="1" showErrorMessage="1" xr:uid="{EEBAB78F-8C7A-4C80-9447-116AB201C921}">
          <x14:formula1>
            <xm:f>'Dropdown keys - DO NOT DELETE'!$D$6:$D$9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47" sqref="B47"/>
    </sheetView>
  </sheetViews>
  <sheetFormatPr baseColWidth="10" defaultColWidth="8.83203125" defaultRowHeight="16"/>
  <cols>
    <col min="1" max="1" width="3.1640625" customWidth="1"/>
    <col min="2" max="2" width="22.6640625" style="6" customWidth="1"/>
    <col min="3" max="3" width="3.33203125" style="6" customWidth="1"/>
    <col min="4" max="4" width="22.6640625" style="6" customWidth="1"/>
  </cols>
  <sheetData>
    <row r="1" spans="2:6">
      <c r="B1"/>
      <c r="C1"/>
      <c r="D1"/>
    </row>
    <row r="2" spans="2:6" ht="48" customHeight="1">
      <c r="B2" s="74" t="s">
        <v>56</v>
      </c>
      <c r="C2" s="74"/>
      <c r="D2" s="74"/>
      <c r="E2" s="74"/>
      <c r="F2" s="74"/>
    </row>
    <row r="3" spans="2:6">
      <c r="B3" s="1"/>
      <c r="C3" s="1"/>
      <c r="D3" s="1"/>
    </row>
    <row r="4" spans="2:6">
      <c r="B4" s="1"/>
      <c r="C4" s="1"/>
      <c r="D4" s="1"/>
    </row>
    <row r="5" spans="2:6" ht="33" customHeight="1">
      <c r="B5" s="13" t="s">
        <v>1</v>
      </c>
      <c r="C5" s="9"/>
      <c r="D5" s="13" t="s">
        <v>72</v>
      </c>
    </row>
    <row r="6" spans="2:6" ht="33" customHeight="1">
      <c r="B6" s="24" t="s">
        <v>9</v>
      </c>
      <c r="C6" s="7"/>
      <c r="D6" s="14" t="s">
        <v>11</v>
      </c>
    </row>
    <row r="7" spans="2:6" ht="33" customHeight="1">
      <c r="B7" s="3" t="s">
        <v>7</v>
      </c>
      <c r="C7" s="7"/>
      <c r="D7" s="15" t="s">
        <v>12</v>
      </c>
    </row>
    <row r="8" spans="2:6" ht="33" customHeight="1">
      <c r="B8" s="3" t="s">
        <v>5</v>
      </c>
      <c r="C8" s="7"/>
      <c r="D8" s="16" t="s">
        <v>13</v>
      </c>
    </row>
    <row r="9" spans="2:6" ht="33" customHeight="1">
      <c r="B9" s="11" t="s">
        <v>17</v>
      </c>
      <c r="C9" s="7"/>
      <c r="D9" s="11"/>
    </row>
    <row r="10" spans="2:6" ht="33" customHeight="1">
      <c r="B10" s="11" t="s">
        <v>8</v>
      </c>
      <c r="C10" s="7"/>
      <c r="D10" s="1"/>
    </row>
    <row r="11" spans="2:6">
      <c r="B11" s="1"/>
      <c r="C11" s="7"/>
      <c r="D11" s="1"/>
    </row>
    <row r="12" spans="2:6">
      <c r="B12" s="1"/>
      <c r="C12" s="7"/>
      <c r="D12" s="1"/>
    </row>
    <row r="13" spans="2:6">
      <c r="B13" s="1"/>
      <c r="C13" s="7"/>
      <c r="D13" s="1"/>
    </row>
    <row r="14" spans="2:6">
      <c r="B14" s="1"/>
      <c r="C14" s="7"/>
      <c r="D14" s="1"/>
    </row>
    <row r="15" spans="2:6">
      <c r="B15" s="1"/>
      <c r="C15" s="7"/>
      <c r="D15" s="1"/>
    </row>
    <row r="16" spans="2:6">
      <c r="B16" s="1"/>
      <c r="C16" s="7"/>
      <c r="D16" s="1"/>
    </row>
    <row r="17" spans="2:4">
      <c r="B17" s="1"/>
      <c r="C17" s="7"/>
      <c r="D17" s="1"/>
    </row>
    <row r="18" spans="2:4">
      <c r="B18" s="1"/>
      <c r="C18" s="1"/>
      <c r="D18" s="1"/>
    </row>
    <row r="19" spans="2:4">
      <c r="B19" s="1"/>
      <c r="C19" s="1"/>
      <c r="D19" s="1"/>
    </row>
    <row r="20" spans="2:4">
      <c r="B20" s="17"/>
      <c r="C20" s="17"/>
      <c r="D20" s="17"/>
    </row>
    <row r="21" spans="2:4">
      <c r="B21" s="17"/>
      <c r="C21" s="17"/>
      <c r="D21" s="17"/>
    </row>
    <row r="22" spans="2:4">
      <c r="B22" s="17"/>
      <c r="C22" s="17"/>
      <c r="D22" s="17"/>
    </row>
    <row r="23" spans="2:4">
      <c r="B23" s="17"/>
      <c r="C23" s="17"/>
      <c r="D23" s="17"/>
    </row>
    <row r="24" spans="2:4">
      <c r="B24" s="17"/>
      <c r="C24" s="17"/>
      <c r="D24" s="17"/>
    </row>
    <row r="25" spans="2:4">
      <c r="B25" s="17"/>
      <c r="C25" s="17"/>
      <c r="D25" s="17"/>
    </row>
    <row r="26" spans="2:4">
      <c r="B26" s="17"/>
      <c r="C26" s="17"/>
      <c r="D26" s="17"/>
    </row>
    <row r="27" spans="2:4">
      <c r="B27" s="17"/>
      <c r="C27" s="17"/>
      <c r="D27" s="17"/>
    </row>
    <row r="28" spans="2:4">
      <c r="B28" s="1"/>
      <c r="C28" s="1"/>
      <c r="D28" s="1"/>
    </row>
    <row r="29" spans="2:4">
      <c r="B29" s="17"/>
      <c r="C29" s="17"/>
      <c r="D29" s="17"/>
    </row>
    <row r="30" spans="2:4">
      <c r="B30" s="17"/>
      <c r="C30" s="17"/>
      <c r="D30" s="17"/>
    </row>
    <row r="31" spans="2:4">
      <c r="B31" s="17"/>
      <c r="C31" s="17"/>
      <c r="D31" s="17"/>
    </row>
    <row r="32" spans="2:4">
      <c r="B32" s="17"/>
      <c r="C32" s="17"/>
      <c r="D32" s="17"/>
    </row>
    <row r="33" spans="2:4">
      <c r="B33" s="17"/>
      <c r="C33" s="17"/>
      <c r="D33" s="17"/>
    </row>
    <row r="34" spans="2:4">
      <c r="B34" s="17"/>
      <c r="C34" s="17"/>
      <c r="D34" s="17"/>
    </row>
    <row r="35" spans="2:4">
      <c r="B35" s="1"/>
      <c r="C35" s="1"/>
      <c r="D35" s="1"/>
    </row>
    <row r="36" spans="2:4">
      <c r="B36"/>
      <c r="C36"/>
      <c r="D36"/>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sheetData>
  <mergeCells count="1">
    <mergeCell ref="B2:F2"/>
  </mergeCells>
  <conditionalFormatting sqref="B6:B10">
    <cfRule type="containsText" dxfId="7" priority="1" operator="containsText" text="Overdue">
      <formula>NOT(ISERROR(SEARCH("Overdue",B6)))</formula>
    </cfRule>
    <cfRule type="containsText" dxfId="6" priority="5" operator="containsText" text="On Hold">
      <formula>NOT(ISERROR(SEARCH("On Hold",B6)))</formula>
    </cfRule>
    <cfRule type="containsText" dxfId="5" priority="6" operator="containsText" text="Complete">
      <formula>NOT(ISERROR(SEARCH("Complete",B6)))</formula>
    </cfRule>
    <cfRule type="containsText" dxfId="4" priority="7" operator="containsText" text="In Progress">
      <formula>NOT(ISERROR(SEARCH("In Progress",B6)))</formula>
    </cfRule>
    <cfRule type="containsText" dxfId="3" priority="8" operator="containsText" text="Not Started">
      <formula>NOT(ISERROR(SEARCH("Not Started",B6)))</formula>
    </cfRule>
  </conditionalFormatting>
  <conditionalFormatting sqref="D6:D9">
    <cfRule type="containsText" dxfId="2" priority="2" operator="containsText" text="Low">
      <formula>NOT(ISERROR(SEARCH("Low",D6)))</formula>
    </cfRule>
    <cfRule type="containsText" dxfId="1" priority="3" operator="containsText" text="Medium">
      <formula>NOT(ISERROR(SEARCH("Medium",D6)))</formula>
    </cfRule>
    <cfRule type="containsText" dxfId="0" priority="4" operator="containsText" text="High">
      <formula>NOT(ISERROR(SEARCH("High",D6)))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60" customWidth="1"/>
    <col min="2" max="2" width="88.33203125" style="60" customWidth="1"/>
    <col min="3" max="16384" width="10.83203125" style="60"/>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IT Risk Dashboard</vt:lpstr>
      <vt:lpstr>BLANK - IT Risk Dashboard</vt:lpstr>
      <vt:lpstr>Dropdown keys - DO NOT DELETE</vt:lpstr>
      <vt:lpstr>- Disclaimer -</vt:lpstr>
      <vt:lpstr>'BLANK - IT Risk Dashboard'!Print_Area</vt:lpstr>
      <vt:lpstr>'EXAMPLE - IT Risk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2022-09-28T00:33:52Z</cp:lastPrinted>
  <dcterms:created xsi:type="dcterms:W3CDTF">2015-02-24T20:54:23Z</dcterms:created>
  <dcterms:modified xsi:type="dcterms:W3CDTF">2022-12-28T19:47:31Z</dcterms:modified>
</cp:coreProperties>
</file>