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11902C32-6A15-4841-B584-490F88DEE66E}" xr6:coauthVersionLast="47" xr6:coauthVersionMax="47" xr10:uidLastSave="{00000000-0000-0000-0000-000000000000}"/>
  <bookViews>
    <workbookView xWindow="50140" yWindow="9080" windowWidth="18720" windowHeight="21600" tabRatio="500" xr2:uid="{00000000-000D-0000-FFFF-FFFF00000000}"/>
  </bookViews>
  <sheets>
    <sheet name="EXAMPLE - Sales Rep Report" sheetId="3" r:id="rId1"/>
    <sheet name="BLANK - Sales Rep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Sales Rep Report'!$B$1:$P$110</definedName>
    <definedName name="_xlnm.Print_Area" localSheetId="0">'EXAMPLE - Sales Rep Report'!$B$2:$P$27</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1" i="8" l="1"/>
  <c r="N11" i="8"/>
  <c r="N30" i="8"/>
  <c r="O103" i="8"/>
  <c r="J110" i="8"/>
  <c r="L110" i="8"/>
  <c r="N110" i="8"/>
  <c r="O110" i="8"/>
  <c r="I110" i="8"/>
  <c r="H110" i="8"/>
  <c r="J109" i="8"/>
  <c r="L109" i="8"/>
  <c r="N109" i="8"/>
  <c r="O109" i="8"/>
  <c r="I109" i="8"/>
  <c r="H109" i="8"/>
  <c r="J108" i="8"/>
  <c r="L108" i="8"/>
  <c r="N108" i="8"/>
  <c r="O108" i="8"/>
  <c r="I108" i="8"/>
  <c r="H108" i="8"/>
  <c r="J107" i="8"/>
  <c r="L107" i="8"/>
  <c r="N107" i="8"/>
  <c r="O107" i="8"/>
  <c r="I107" i="8"/>
  <c r="H107" i="8"/>
  <c r="J106" i="8"/>
  <c r="L106" i="8"/>
  <c r="N106" i="8"/>
  <c r="O106" i="8"/>
  <c r="I106" i="8"/>
  <c r="H106" i="8"/>
  <c r="J105" i="8"/>
  <c r="L105" i="8"/>
  <c r="N105" i="8"/>
  <c r="O105" i="8"/>
  <c r="I105" i="8"/>
  <c r="H105" i="8"/>
  <c r="J104" i="8"/>
  <c r="L104" i="8"/>
  <c r="N104" i="8"/>
  <c r="O104" i="8"/>
  <c r="I104" i="8"/>
  <c r="H104" i="8"/>
  <c r="J103" i="8"/>
  <c r="L103" i="8"/>
  <c r="N103" i="8"/>
  <c r="I103" i="8"/>
  <c r="H103" i="8"/>
  <c r="J102" i="8"/>
  <c r="L102" i="8"/>
  <c r="N102" i="8"/>
  <c r="O102" i="8"/>
  <c r="I102" i="8"/>
  <c r="H102" i="8"/>
  <c r="J101" i="8"/>
  <c r="L101" i="8"/>
  <c r="N101" i="8"/>
  <c r="O101" i="8"/>
  <c r="I101" i="8"/>
  <c r="H101" i="8"/>
  <c r="J100" i="8"/>
  <c r="L100" i="8"/>
  <c r="N100" i="8"/>
  <c r="O100" i="8"/>
  <c r="I100" i="8"/>
  <c r="H100" i="8"/>
  <c r="J99" i="8"/>
  <c r="L99" i="8"/>
  <c r="N99" i="8"/>
  <c r="O99" i="8"/>
  <c r="I99" i="8"/>
  <c r="H99" i="8"/>
  <c r="J98" i="8"/>
  <c r="L98" i="8"/>
  <c r="N98" i="8"/>
  <c r="O98" i="8"/>
  <c r="I98" i="8"/>
  <c r="H98" i="8"/>
  <c r="J97" i="8"/>
  <c r="L97" i="8"/>
  <c r="N97" i="8"/>
  <c r="O97" i="8"/>
  <c r="I97" i="8"/>
  <c r="H97" i="8"/>
  <c r="J96" i="8"/>
  <c r="L96" i="8"/>
  <c r="N96" i="8"/>
  <c r="O96" i="8"/>
  <c r="I96" i="8"/>
  <c r="H96" i="8"/>
  <c r="J95" i="8"/>
  <c r="L95" i="8"/>
  <c r="N95" i="8"/>
  <c r="O95" i="8"/>
  <c r="I95" i="8"/>
  <c r="H95" i="8"/>
  <c r="J94" i="8"/>
  <c r="L94" i="8"/>
  <c r="N94" i="8"/>
  <c r="O94" i="8"/>
  <c r="I94" i="8"/>
  <c r="H94" i="8"/>
  <c r="J93" i="8"/>
  <c r="L93" i="8"/>
  <c r="N93" i="8"/>
  <c r="O93" i="8"/>
  <c r="I93" i="8"/>
  <c r="H93" i="8"/>
  <c r="J92" i="8"/>
  <c r="L92" i="8"/>
  <c r="N92" i="8"/>
  <c r="O92" i="8"/>
  <c r="I92" i="8"/>
  <c r="H92" i="8"/>
  <c r="J91" i="8"/>
  <c r="L91" i="8"/>
  <c r="N91" i="8"/>
  <c r="O91" i="8"/>
  <c r="I91" i="8"/>
  <c r="H91" i="8"/>
  <c r="J90" i="8"/>
  <c r="L90" i="8"/>
  <c r="N90" i="8"/>
  <c r="O90" i="8"/>
  <c r="I90" i="8"/>
  <c r="H90" i="8"/>
  <c r="J89" i="8"/>
  <c r="L89" i="8"/>
  <c r="N89" i="8"/>
  <c r="O89" i="8"/>
  <c r="I89" i="8"/>
  <c r="H89" i="8"/>
  <c r="J88" i="8"/>
  <c r="L88" i="8"/>
  <c r="N88" i="8"/>
  <c r="O88" i="8"/>
  <c r="I88" i="8"/>
  <c r="H88" i="8"/>
  <c r="J87" i="8"/>
  <c r="L87" i="8"/>
  <c r="N87" i="8"/>
  <c r="O87" i="8"/>
  <c r="I87" i="8"/>
  <c r="H87" i="8"/>
  <c r="J86" i="8"/>
  <c r="L86" i="8"/>
  <c r="N86" i="8"/>
  <c r="O86" i="8"/>
  <c r="I86" i="8"/>
  <c r="H86" i="8"/>
  <c r="J85" i="8"/>
  <c r="L85" i="8"/>
  <c r="N85" i="8"/>
  <c r="O85" i="8"/>
  <c r="I85" i="8"/>
  <c r="H85" i="8"/>
  <c r="J84" i="8"/>
  <c r="L84" i="8"/>
  <c r="N84" i="8"/>
  <c r="O84" i="8"/>
  <c r="I84" i="8"/>
  <c r="H84" i="8"/>
  <c r="J83" i="8"/>
  <c r="L83" i="8"/>
  <c r="N83" i="8"/>
  <c r="O83" i="8"/>
  <c r="I83" i="8"/>
  <c r="H83" i="8"/>
  <c r="J82" i="8"/>
  <c r="L82" i="8"/>
  <c r="N82" i="8"/>
  <c r="O82" i="8"/>
  <c r="I82" i="8"/>
  <c r="H82" i="8"/>
  <c r="J81" i="8"/>
  <c r="L81" i="8"/>
  <c r="N81" i="8"/>
  <c r="O81" i="8"/>
  <c r="I81" i="8"/>
  <c r="H81" i="8"/>
  <c r="J80" i="8"/>
  <c r="L80" i="8"/>
  <c r="N80" i="8"/>
  <c r="O80" i="8"/>
  <c r="I80" i="8"/>
  <c r="H80" i="8"/>
  <c r="J79" i="8"/>
  <c r="L79" i="8"/>
  <c r="N79" i="8"/>
  <c r="O79" i="8"/>
  <c r="I79" i="8"/>
  <c r="H79" i="8"/>
  <c r="J78" i="8"/>
  <c r="L78" i="8"/>
  <c r="N78" i="8"/>
  <c r="O78" i="8"/>
  <c r="I78" i="8"/>
  <c r="H78" i="8"/>
  <c r="J77" i="8"/>
  <c r="L77" i="8"/>
  <c r="N77" i="8"/>
  <c r="O77" i="8"/>
  <c r="I77" i="8"/>
  <c r="H77" i="8"/>
  <c r="J76" i="8"/>
  <c r="L76" i="8"/>
  <c r="N76" i="8"/>
  <c r="O76" i="8"/>
  <c r="I76" i="8"/>
  <c r="H76" i="8"/>
  <c r="J75" i="8"/>
  <c r="L75" i="8"/>
  <c r="N75" i="8"/>
  <c r="O75" i="8"/>
  <c r="I75" i="8"/>
  <c r="H75" i="8"/>
  <c r="J74" i="8"/>
  <c r="L74" i="8"/>
  <c r="N74" i="8"/>
  <c r="O74" i="8"/>
  <c r="I74" i="8"/>
  <c r="H74" i="8"/>
  <c r="J73" i="8"/>
  <c r="L73" i="8"/>
  <c r="N73" i="8"/>
  <c r="O73" i="8"/>
  <c r="I73" i="8"/>
  <c r="H73" i="8"/>
  <c r="J72" i="8"/>
  <c r="L72" i="8"/>
  <c r="N72" i="8"/>
  <c r="O72" i="8"/>
  <c r="I72" i="8"/>
  <c r="H72" i="8"/>
  <c r="J71" i="8"/>
  <c r="L71" i="8"/>
  <c r="N71" i="8"/>
  <c r="O71" i="8"/>
  <c r="I71" i="8"/>
  <c r="H71" i="8"/>
  <c r="J70" i="8"/>
  <c r="L70" i="8"/>
  <c r="N70" i="8"/>
  <c r="O70" i="8"/>
  <c r="I70" i="8"/>
  <c r="H70" i="8"/>
  <c r="J69" i="8"/>
  <c r="L69" i="8"/>
  <c r="N69" i="8"/>
  <c r="O69" i="8"/>
  <c r="I69" i="8"/>
  <c r="H69" i="8"/>
  <c r="J68" i="8"/>
  <c r="L68" i="8"/>
  <c r="N68" i="8"/>
  <c r="O68" i="8"/>
  <c r="I68" i="8"/>
  <c r="H68" i="8"/>
  <c r="J67" i="8"/>
  <c r="L67" i="8"/>
  <c r="N67" i="8"/>
  <c r="O67" i="8"/>
  <c r="I67" i="8"/>
  <c r="H67" i="8"/>
  <c r="J66" i="8"/>
  <c r="L66" i="8"/>
  <c r="N66" i="8"/>
  <c r="O66" i="8"/>
  <c r="I66" i="8"/>
  <c r="H66" i="8"/>
  <c r="J65" i="8"/>
  <c r="L65" i="8"/>
  <c r="N65" i="8"/>
  <c r="O65" i="8"/>
  <c r="I65" i="8"/>
  <c r="H65" i="8"/>
  <c r="J64" i="8"/>
  <c r="L64" i="8"/>
  <c r="N64" i="8"/>
  <c r="O64" i="8"/>
  <c r="I64" i="8"/>
  <c r="H64" i="8"/>
  <c r="J63" i="8"/>
  <c r="L63" i="8"/>
  <c r="N63" i="8"/>
  <c r="O63" i="8"/>
  <c r="I63" i="8"/>
  <c r="H63" i="8"/>
  <c r="J62" i="8"/>
  <c r="L62" i="8"/>
  <c r="N62" i="8"/>
  <c r="O62" i="8"/>
  <c r="I62" i="8"/>
  <c r="H62" i="8"/>
  <c r="J61" i="8"/>
  <c r="L61" i="8"/>
  <c r="N61" i="8"/>
  <c r="O61" i="8"/>
  <c r="I61" i="8"/>
  <c r="H61" i="8"/>
  <c r="J60" i="8"/>
  <c r="L60" i="8"/>
  <c r="N60" i="8"/>
  <c r="O60" i="8"/>
  <c r="I60" i="8"/>
  <c r="H60" i="8"/>
  <c r="J59" i="8"/>
  <c r="L59" i="8"/>
  <c r="N59" i="8"/>
  <c r="O59" i="8"/>
  <c r="I59" i="8"/>
  <c r="H59" i="8"/>
  <c r="J58" i="8"/>
  <c r="L58" i="8"/>
  <c r="N58" i="8"/>
  <c r="O58" i="8"/>
  <c r="I58" i="8"/>
  <c r="H58" i="8"/>
  <c r="J57" i="8"/>
  <c r="L57" i="8"/>
  <c r="N57" i="8"/>
  <c r="O57" i="8"/>
  <c r="I57" i="8"/>
  <c r="H57" i="8"/>
  <c r="J56" i="8"/>
  <c r="L56" i="8"/>
  <c r="N56" i="8"/>
  <c r="O56" i="8"/>
  <c r="I56" i="8"/>
  <c r="H56" i="8"/>
  <c r="J55" i="8"/>
  <c r="L55" i="8"/>
  <c r="N55" i="8"/>
  <c r="O55" i="8"/>
  <c r="I55" i="8"/>
  <c r="H55" i="8"/>
  <c r="J54" i="8"/>
  <c r="L54" i="8"/>
  <c r="N54" i="8"/>
  <c r="O54" i="8"/>
  <c r="I54" i="8"/>
  <c r="H54" i="8"/>
  <c r="J53" i="8"/>
  <c r="L53" i="8"/>
  <c r="N53" i="8"/>
  <c r="O53" i="8"/>
  <c r="I53" i="8"/>
  <c r="H53" i="8"/>
  <c r="J52" i="8"/>
  <c r="L52" i="8"/>
  <c r="N52" i="8"/>
  <c r="O52" i="8"/>
  <c r="I52" i="8"/>
  <c r="H52" i="8"/>
  <c r="J51" i="8"/>
  <c r="L51" i="8"/>
  <c r="N51" i="8"/>
  <c r="O51" i="8"/>
  <c r="I51" i="8"/>
  <c r="H51" i="8"/>
  <c r="J50" i="8"/>
  <c r="L50" i="8"/>
  <c r="N50" i="8"/>
  <c r="O50" i="8"/>
  <c r="I50" i="8"/>
  <c r="H50" i="8"/>
  <c r="J49" i="8"/>
  <c r="L49" i="8"/>
  <c r="N49" i="8"/>
  <c r="O49" i="8"/>
  <c r="I49" i="8"/>
  <c r="H49" i="8"/>
  <c r="J48" i="8"/>
  <c r="L48" i="8"/>
  <c r="N48" i="8"/>
  <c r="O48" i="8"/>
  <c r="I48" i="8"/>
  <c r="H48" i="8"/>
  <c r="J47" i="8"/>
  <c r="L47" i="8"/>
  <c r="N47" i="8"/>
  <c r="O47" i="8"/>
  <c r="I47" i="8"/>
  <c r="H47" i="8"/>
  <c r="J46" i="8"/>
  <c r="L46" i="8"/>
  <c r="N46" i="8"/>
  <c r="O46" i="8"/>
  <c r="I46" i="8"/>
  <c r="H46" i="8"/>
  <c r="J45" i="8"/>
  <c r="L45" i="8"/>
  <c r="N45" i="8"/>
  <c r="O45" i="8"/>
  <c r="I45" i="8"/>
  <c r="H45" i="8"/>
  <c r="J44" i="8"/>
  <c r="L44" i="8"/>
  <c r="N44" i="8"/>
  <c r="O44" i="8"/>
  <c r="I44" i="8"/>
  <c r="H44" i="8"/>
  <c r="J43" i="8"/>
  <c r="L43" i="8"/>
  <c r="N43" i="8"/>
  <c r="O43" i="8"/>
  <c r="I43" i="8"/>
  <c r="H43" i="8"/>
  <c r="J42" i="8"/>
  <c r="L42" i="8"/>
  <c r="N42" i="8"/>
  <c r="O42" i="8"/>
  <c r="I42" i="8"/>
  <c r="H42" i="8"/>
  <c r="J41" i="8"/>
  <c r="L41" i="8"/>
  <c r="N41" i="8"/>
  <c r="O41" i="8"/>
  <c r="I41" i="8"/>
  <c r="H41" i="8"/>
  <c r="J40" i="8"/>
  <c r="L40" i="8"/>
  <c r="N40" i="8"/>
  <c r="O40" i="8"/>
  <c r="I40" i="8"/>
  <c r="H40" i="8"/>
  <c r="J39" i="8"/>
  <c r="L39" i="8"/>
  <c r="N39" i="8"/>
  <c r="O39" i="8"/>
  <c r="I39" i="8"/>
  <c r="H39" i="8"/>
  <c r="J38" i="8"/>
  <c r="L38" i="8"/>
  <c r="N38" i="8"/>
  <c r="O38" i="8"/>
  <c r="I38" i="8"/>
  <c r="H38" i="8"/>
  <c r="J37" i="8"/>
  <c r="L37" i="8"/>
  <c r="N37" i="8"/>
  <c r="O37" i="8"/>
  <c r="I37" i="8"/>
  <c r="H37" i="8"/>
  <c r="J36" i="8"/>
  <c r="L36" i="8"/>
  <c r="N36" i="8"/>
  <c r="O36" i="8"/>
  <c r="I36" i="8"/>
  <c r="H36" i="8"/>
  <c r="J35" i="8"/>
  <c r="L35" i="8"/>
  <c r="N35" i="8"/>
  <c r="O35" i="8"/>
  <c r="I35" i="8"/>
  <c r="H35" i="8"/>
  <c r="J34" i="8"/>
  <c r="L34" i="8"/>
  <c r="N34" i="8"/>
  <c r="O34" i="8"/>
  <c r="I34" i="8"/>
  <c r="H34" i="8"/>
  <c r="J33" i="8"/>
  <c r="L33" i="8"/>
  <c r="N33" i="8"/>
  <c r="O33" i="8"/>
  <c r="I33" i="8"/>
  <c r="H33" i="8"/>
  <c r="J32" i="8"/>
  <c r="L32" i="8"/>
  <c r="N32" i="8"/>
  <c r="O32" i="8"/>
  <c r="I32" i="8"/>
  <c r="H32" i="8"/>
  <c r="J31" i="8"/>
  <c r="L31" i="8"/>
  <c r="N31" i="8"/>
  <c r="O31" i="8"/>
  <c r="I31" i="8"/>
  <c r="H31" i="8"/>
  <c r="J30" i="8"/>
  <c r="L30" i="8"/>
  <c r="O30" i="8"/>
  <c r="I30" i="8"/>
  <c r="H30" i="8"/>
  <c r="J29" i="8"/>
  <c r="L29" i="8"/>
  <c r="N29" i="8"/>
  <c r="O29" i="8"/>
  <c r="I29" i="8"/>
  <c r="H29" i="8"/>
  <c r="J28" i="8"/>
  <c r="L28" i="8"/>
  <c r="N28" i="8"/>
  <c r="O28" i="8"/>
  <c r="I28" i="8"/>
  <c r="H28" i="8"/>
  <c r="J27" i="8"/>
  <c r="L27" i="8"/>
  <c r="N27" i="8"/>
  <c r="O27" i="8"/>
  <c r="I27" i="8"/>
  <c r="H27" i="8"/>
  <c r="J26" i="8"/>
  <c r="L26" i="8"/>
  <c r="N26" i="8"/>
  <c r="O26" i="8"/>
  <c r="I26" i="8"/>
  <c r="H26" i="8"/>
  <c r="J25" i="8"/>
  <c r="L25" i="8"/>
  <c r="N25" i="8"/>
  <c r="O25" i="8"/>
  <c r="I25" i="8"/>
  <c r="H25" i="8"/>
  <c r="J24" i="8"/>
  <c r="L24" i="8"/>
  <c r="N24" i="8"/>
  <c r="O24" i="8"/>
  <c r="I24" i="8"/>
  <c r="H24" i="8"/>
  <c r="J23" i="8"/>
  <c r="L23" i="8"/>
  <c r="N23" i="8"/>
  <c r="O23" i="8"/>
  <c r="I23" i="8"/>
  <c r="H23" i="8"/>
  <c r="J22" i="8"/>
  <c r="L22" i="8"/>
  <c r="N22" i="8"/>
  <c r="O22" i="8"/>
  <c r="I22" i="8"/>
  <c r="H22" i="8"/>
  <c r="J21" i="8"/>
  <c r="L21" i="8"/>
  <c r="N21" i="8"/>
  <c r="O21" i="8"/>
  <c r="I21" i="8"/>
  <c r="H21" i="8"/>
  <c r="J20" i="8"/>
  <c r="L20" i="8"/>
  <c r="N20" i="8"/>
  <c r="O20" i="8"/>
  <c r="I20" i="8"/>
  <c r="H20" i="8"/>
  <c r="J19" i="8"/>
  <c r="L19" i="8"/>
  <c r="N19" i="8"/>
  <c r="O19" i="8"/>
  <c r="I19" i="8"/>
  <c r="H19" i="8"/>
  <c r="J18" i="8"/>
  <c r="L18" i="8"/>
  <c r="N18" i="8"/>
  <c r="O18" i="8"/>
  <c r="I18" i="8"/>
  <c r="H18" i="8"/>
  <c r="J17" i="8"/>
  <c r="L17" i="8"/>
  <c r="N17" i="8"/>
  <c r="O17" i="8"/>
  <c r="I17" i="8"/>
  <c r="H17" i="8"/>
  <c r="J16" i="8"/>
  <c r="L16" i="8"/>
  <c r="N16" i="8"/>
  <c r="O16" i="8"/>
  <c r="I16" i="8"/>
  <c r="H16" i="8"/>
  <c r="J15" i="8"/>
  <c r="L15" i="8"/>
  <c r="N15" i="8"/>
  <c r="O15" i="8"/>
  <c r="I15" i="8"/>
  <c r="H15" i="8"/>
  <c r="J14" i="8"/>
  <c r="L14" i="8"/>
  <c r="N14" i="8"/>
  <c r="O14" i="8"/>
  <c r="I14" i="8"/>
  <c r="H14" i="8"/>
  <c r="J13" i="8"/>
  <c r="L13" i="8"/>
  <c r="N13" i="8"/>
  <c r="O13" i="8"/>
  <c r="I13" i="8"/>
  <c r="H13" i="8"/>
  <c r="J12" i="8"/>
  <c r="L12" i="8"/>
  <c r="N12" i="8"/>
  <c r="O12" i="8"/>
  <c r="I12" i="8"/>
  <c r="H12" i="8"/>
  <c r="J11" i="8"/>
  <c r="L11" i="8"/>
  <c r="I11" i="8"/>
  <c r="H11" i="8"/>
  <c r="I8" i="8"/>
  <c r="I7" i="8"/>
  <c r="I6" i="8"/>
  <c r="J12" i="3"/>
  <c r="L12" i="3"/>
  <c r="N12" i="3"/>
  <c r="J13" i="3"/>
  <c r="L13" i="3"/>
  <c r="J14" i="3"/>
  <c r="L14" i="3"/>
  <c r="J15" i="3"/>
  <c r="L15" i="3"/>
  <c r="J16" i="3"/>
  <c r="L16" i="3"/>
  <c r="J17" i="3"/>
  <c r="L17" i="3"/>
  <c r="J18" i="3"/>
  <c r="L18" i="3"/>
  <c r="J19" i="3"/>
  <c r="L19" i="3"/>
  <c r="J20" i="3"/>
  <c r="L20" i="3"/>
  <c r="J21" i="3"/>
  <c r="L21" i="3"/>
  <c r="J22" i="3"/>
  <c r="L22" i="3"/>
  <c r="J23" i="3"/>
  <c r="L23" i="3"/>
  <c r="J24" i="3"/>
  <c r="L24" i="3"/>
  <c r="J25" i="3"/>
  <c r="L25" i="3"/>
  <c r="J26" i="3"/>
  <c r="L26" i="3"/>
  <c r="J27" i="3"/>
  <c r="L27" i="3"/>
  <c r="I12" i="3"/>
  <c r="I13" i="3"/>
  <c r="I14" i="3"/>
  <c r="I15" i="3"/>
  <c r="I16" i="3"/>
  <c r="I17" i="3"/>
  <c r="I18" i="3"/>
  <c r="I19" i="3"/>
  <c r="I20" i="3"/>
  <c r="I21" i="3"/>
  <c r="I22" i="3"/>
  <c r="I23" i="3"/>
  <c r="I24" i="3"/>
  <c r="I25" i="3"/>
  <c r="I26" i="3"/>
  <c r="I27" i="3"/>
  <c r="H12" i="3"/>
  <c r="H13" i="3"/>
  <c r="H14" i="3"/>
  <c r="H15" i="3"/>
  <c r="H16" i="3"/>
  <c r="H17" i="3"/>
  <c r="H18" i="3"/>
  <c r="H19" i="3"/>
  <c r="H20" i="3"/>
  <c r="H21" i="3"/>
  <c r="H22" i="3"/>
  <c r="H23" i="3"/>
  <c r="H24" i="3"/>
  <c r="H25" i="3"/>
  <c r="H26" i="3"/>
  <c r="H27" i="3"/>
  <c r="N27" i="3"/>
  <c r="O27" i="3"/>
  <c r="N19" i="3"/>
  <c r="O19" i="3"/>
  <c r="N26" i="3"/>
  <c r="O26" i="3"/>
  <c r="N18" i="3"/>
  <c r="O18" i="3"/>
  <c r="N25" i="3"/>
  <c r="O25" i="3"/>
  <c r="N17" i="3"/>
  <c r="O17" i="3"/>
  <c r="N24" i="3"/>
  <c r="O24" i="3"/>
  <c r="N16" i="3"/>
  <c r="O16" i="3"/>
  <c r="N23" i="3"/>
  <c r="O23" i="3"/>
  <c r="N15" i="3"/>
  <c r="O15" i="3"/>
  <c r="N22" i="3"/>
  <c r="O22" i="3"/>
  <c r="N14" i="3"/>
  <c r="O14" i="3"/>
  <c r="N21" i="3"/>
  <c r="O21" i="3"/>
  <c r="N20" i="3"/>
  <c r="O20" i="3"/>
  <c r="O12" i="3"/>
  <c r="N13" i="3"/>
  <c r="O13" i="3"/>
  <c r="I7" i="3"/>
  <c r="I8" i="3"/>
  <c r="I9" i="3"/>
</calcChain>
</file>

<file path=xl/sharedStrings.xml><?xml version="1.0" encoding="utf-8"?>
<sst xmlns="http://schemas.openxmlformats.org/spreadsheetml/2006/main" count="115" uniqueCount="61">
  <si>
    <t xml:space="preserve">User can fill the Inventory List data on the next tab to populate item information fields in the Daily Tracking table below. </t>
  </si>
  <si>
    <t>COMPANY NAME</t>
  </si>
  <si>
    <t>SALES REGION</t>
  </si>
  <si>
    <t>TIME PERIOD</t>
  </si>
  <si>
    <t>SALES AMOUNT</t>
  </si>
  <si>
    <t>SALES EXECUTIVE</t>
  </si>
  <si>
    <t>SALES TAX</t>
  </si>
  <si>
    <t>SALES TOTAL</t>
  </si>
  <si>
    <t>DATE</t>
  </si>
  <si>
    <t>TIME</t>
  </si>
  <si>
    <t>CUSTOMER TYPE</t>
  </si>
  <si>
    <t>NAME</t>
  </si>
  <si>
    <t>CALL TYPE</t>
  </si>
  <si>
    <t>ITEM NO</t>
  </si>
  <si>
    <t>ITEM NAME</t>
  </si>
  <si>
    <t>ITEM DESCRIPTION</t>
  </si>
  <si>
    <t>UNIT COST</t>
  </si>
  <si>
    <t>QTY</t>
  </si>
  <si>
    <t>AMOUNT</t>
  </si>
  <si>
    <t>TAX RATE</t>
  </si>
  <si>
    <t>TAX</t>
  </si>
  <si>
    <t>TOTAL</t>
  </si>
  <si>
    <t>NOTES</t>
  </si>
  <si>
    <t>00/00/00</t>
  </si>
  <si>
    <t>Regional East</t>
  </si>
  <si>
    <t>Celeste S.</t>
  </si>
  <si>
    <t>Weekly Meeting</t>
  </si>
  <si>
    <t>A123</t>
  </si>
  <si>
    <t>Southeast</t>
  </si>
  <si>
    <t>Sean T.</t>
  </si>
  <si>
    <t>Teams</t>
  </si>
  <si>
    <t>B123</t>
  </si>
  <si>
    <t>Bert D.</t>
  </si>
  <si>
    <t>Cold</t>
  </si>
  <si>
    <t>D123</t>
  </si>
  <si>
    <t>C123</t>
  </si>
  <si>
    <t>E123</t>
  </si>
  <si>
    <t>F123</t>
  </si>
  <si>
    <t>G123</t>
  </si>
  <si>
    <t>H123</t>
  </si>
  <si>
    <t>CLICK HERE TO CREATE IN SMARTSHEET</t>
  </si>
  <si>
    <t>INVENTORY LIST</t>
  </si>
  <si>
    <t>DESCRIPTION</t>
  </si>
  <si>
    <t>ITEM A</t>
  </si>
  <si>
    <t>Item A description</t>
  </si>
  <si>
    <t>ITEM B</t>
  </si>
  <si>
    <t>Item B description</t>
  </si>
  <si>
    <t>ITEM C</t>
  </si>
  <si>
    <t>Item C description</t>
  </si>
  <si>
    <t>ITEM D</t>
  </si>
  <si>
    <t>Item D description</t>
  </si>
  <si>
    <t>ITEM E</t>
  </si>
  <si>
    <t>Item E description</t>
  </si>
  <si>
    <t>ITEM F</t>
  </si>
  <si>
    <t>Item F description</t>
  </si>
  <si>
    <t>ITEM G</t>
  </si>
  <si>
    <t>Item G description</t>
  </si>
  <si>
    <t>ITEM H</t>
  </si>
  <si>
    <t>Item H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</si>
  <si>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</si>
  <si>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REP DAILY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</si>
</sst>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mm/dd/yy;@"/>
    <numFmt numFmtId="166" formatCode="[$-409]h:mm\ AM/PM;@"/>
  </numFmts>
  <fonts count="21">
    <font>
      <sz val="12"/>
      <color theme="1"/>
      <name val="Calibri"/>
      <family val="2"/>
      <scheme val="minor"/>
    </font>
    <font>
      <sz val="12"/>
      <color theme="1"/>
      <name val="Arial"/>
      <family val="2"/>
    </font>
    <font>
      <sz val="12"/>
      <color theme="0"/>
      <name val="Arial"/>
      <family val="2"/>
    </font>
    <font>
      <b/>
      <sz val="22"/>
      <color theme="1" tint="0.34998626667073579"/>
      <name val="Century Gothic"/>
      <family val="1"/>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i/>
      <sz val="10"/>
      <name val="Century Gothic"/>
      <family val="1"/>
    </font>
    <font>
      <b/>
      <i/>
      <sz val="10"/>
      <name val="Arial"/>
      <family val="2"/>
    </font>
    <font>
      <i/>
      <sz val="10"/>
      <name val="Arial"/>
      <family val="2"/>
    </font>
    <font>
      <sz val="11"/>
      <name val="Century Gothic"/>
      <family val="2"/>
    </font>
    <font>
      <sz val="12"/>
      <name val="Century Gothic"/>
      <family val="2"/>
    </font>
    <font>
      <sz val="10"/>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4.9989318521683403E-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2" fillId="0" borderId="0"/>
    <xf numFmtId="0" fontId="13" fillId="0" borderId="0" applyNumberFormat="0" applyFill="0" applyBorder="0" applyAlignment="0" applyProtection="0"/>
  </cellStyleXfs>
  <cellXfs count="75">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vertical="center"/>
    </xf>
    <xf numFmtId="0" fontId="5" fillId="0" borderId="0" xfId="0" applyFont="1"/>
    <xf numFmtId="0" fontId="6" fillId="2" borderId="0" xfId="0" applyFont="1" applyFill="1" applyAlignment="1">
      <alignment wrapText="1"/>
    </xf>
    <xf numFmtId="0" fontId="6" fillId="0" borderId="0" xfId="0" applyFont="1" applyAlignment="1">
      <alignment wrapText="1"/>
    </xf>
    <xf numFmtId="0" fontId="4" fillId="0" borderId="0" xfId="0" applyFont="1"/>
    <xf numFmtId="0" fontId="4" fillId="0" borderId="0" xfId="0" applyFont="1" applyAlignment="1">
      <alignment horizontal="center"/>
    </xf>
    <xf numFmtId="0" fontId="7" fillId="0" borderId="0" xfId="0" applyFont="1"/>
    <xf numFmtId="164" fontId="8" fillId="0" borderId="0" xfId="0" applyNumberFormat="1" applyFont="1" applyAlignment="1">
      <alignment vertical="center"/>
    </xf>
    <xf numFmtId="164" fontId="8" fillId="0" borderId="2" xfId="0" applyNumberFormat="1" applyFont="1" applyBorder="1" applyAlignment="1">
      <alignment vertical="center"/>
    </xf>
    <xf numFmtId="0" fontId="12" fillId="0" borderId="0" xfId="1"/>
    <xf numFmtId="0" fontId="1" fillId="0" borderId="11" xfId="1" applyFont="1" applyBorder="1" applyAlignment="1">
      <alignment horizontal="left" vertical="center" wrapText="1" indent="2"/>
    </xf>
    <xf numFmtId="49" fontId="11" fillId="0" borderId="3" xfId="0" applyNumberFormat="1" applyFont="1" applyBorder="1" applyAlignment="1">
      <alignment horizontal="left" vertical="center" wrapText="1" indent="1"/>
    </xf>
    <xf numFmtId="49" fontId="11" fillId="0" borderId="1" xfId="0" applyNumberFormat="1" applyFont="1" applyBorder="1" applyAlignment="1">
      <alignment horizontal="left" vertical="center" wrapText="1" indent="1"/>
    </xf>
    <xf numFmtId="164" fontId="11" fillId="0" borderId="4" xfId="0" applyNumberFormat="1" applyFont="1" applyBorder="1" applyAlignment="1">
      <alignment horizontal="right" vertical="center" wrapText="1" indent="1"/>
    </xf>
    <xf numFmtId="49" fontId="11" fillId="0" borderId="3" xfId="0" applyNumberFormat="1" applyFont="1" applyBorder="1" applyAlignment="1">
      <alignment vertical="center" wrapText="1"/>
    </xf>
    <xf numFmtId="49" fontId="11" fillId="0" borderId="1" xfId="0" applyNumberFormat="1" applyFont="1" applyBorder="1" applyAlignment="1">
      <alignment vertical="center" wrapText="1"/>
    </xf>
    <xf numFmtId="164" fontId="11" fillId="0" borderId="4" xfId="0" applyNumberFormat="1" applyFont="1" applyBorder="1" applyAlignment="1">
      <alignment horizontal="right" vertical="center" wrapText="1"/>
    </xf>
    <xf numFmtId="49" fontId="11" fillId="0" borderId="8" xfId="0" applyNumberFormat="1" applyFont="1" applyBorder="1" applyAlignment="1">
      <alignment vertical="center" wrapText="1"/>
    </xf>
    <xf numFmtId="49" fontId="11" fillId="0" borderId="9" xfId="0" applyNumberFormat="1" applyFont="1" applyBorder="1" applyAlignment="1">
      <alignment vertical="center" wrapText="1"/>
    </xf>
    <xf numFmtId="164" fontId="11" fillId="0" borderId="10" xfId="0" applyNumberFormat="1" applyFont="1" applyBorder="1" applyAlignment="1">
      <alignment horizontal="right" vertical="center" wrapText="1"/>
    </xf>
    <xf numFmtId="0" fontId="11" fillId="3" borderId="5"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3" borderId="7" xfId="0" applyFont="1" applyFill="1" applyBorder="1" applyAlignment="1">
      <alignment horizontal="center" vertical="center" wrapText="1"/>
    </xf>
    <xf numFmtId="0" fontId="14" fillId="0" borderId="0" xfId="0" applyFont="1" applyAlignment="1">
      <alignment vertical="top"/>
    </xf>
    <xf numFmtId="0" fontId="15" fillId="0" borderId="0" xfId="0" applyFont="1" applyAlignment="1">
      <alignment vertical="center"/>
    </xf>
    <xf numFmtId="0" fontId="16" fillId="0" borderId="0" xfId="0" applyFont="1"/>
    <xf numFmtId="0" fontId="9" fillId="3" borderId="18" xfId="0" applyFont="1" applyFill="1" applyBorder="1" applyAlignment="1">
      <alignment horizontal="center" vertical="center"/>
    </xf>
    <xf numFmtId="0" fontId="9" fillId="3" borderId="18" xfId="0" applyFont="1" applyFill="1" applyBorder="1" applyAlignment="1">
      <alignment horizontal="left" vertical="center" indent="1"/>
    </xf>
    <xf numFmtId="0" fontId="9" fillId="0" borderId="0" xfId="0" applyFont="1" applyAlignment="1">
      <alignment horizontal="right" vertical="center"/>
    </xf>
    <xf numFmtId="0" fontId="9" fillId="0" borderId="2" xfId="0" applyFont="1" applyBorder="1" applyAlignment="1">
      <alignment horizontal="right" vertical="center"/>
    </xf>
    <xf numFmtId="0" fontId="9" fillId="0" borderId="13" xfId="0" applyFont="1" applyBorder="1"/>
    <xf numFmtId="0" fontId="9" fillId="0" borderId="0" xfId="0" applyFont="1"/>
    <xf numFmtId="0" fontId="9" fillId="3" borderId="17" xfId="0" applyFont="1" applyFill="1" applyBorder="1" applyAlignment="1">
      <alignment horizontal="left" vertical="center" indent="1"/>
    </xf>
    <xf numFmtId="0" fontId="9" fillId="3" borderId="19" xfId="0" applyFont="1" applyFill="1" applyBorder="1" applyAlignment="1">
      <alignment horizontal="left" vertical="center" indent="1"/>
    </xf>
    <xf numFmtId="164" fontId="6" fillId="0" borderId="21" xfId="0" applyNumberFormat="1" applyFont="1" applyBorder="1" applyAlignment="1">
      <alignment horizontal="left" vertical="center" indent="1"/>
    </xf>
    <xf numFmtId="164" fontId="6" fillId="0" borderId="24" xfId="0" applyNumberFormat="1" applyFont="1" applyBorder="1" applyAlignment="1">
      <alignment horizontal="left" vertical="center" indent="1"/>
    </xf>
    <xf numFmtId="0" fontId="3" fillId="2" borderId="0" xfId="0" applyFont="1" applyFill="1" applyAlignment="1">
      <alignment vertical="center"/>
    </xf>
    <xf numFmtId="164" fontId="19" fillId="0" borderId="21" xfId="0" applyNumberFormat="1" applyFont="1" applyBorder="1" applyAlignment="1">
      <alignment horizontal="left" vertical="center" indent="1"/>
    </xf>
    <xf numFmtId="0" fontId="18" fillId="0" borderId="0" xfId="0" applyFont="1" applyAlignment="1">
      <alignment vertical="center"/>
    </xf>
    <xf numFmtId="165" fontId="19" fillId="0" borderId="20" xfId="0" applyNumberFormat="1" applyFont="1" applyBorder="1" applyAlignment="1">
      <alignment horizontal="center" vertical="center"/>
    </xf>
    <xf numFmtId="166" fontId="19" fillId="0" borderId="12" xfId="0" applyNumberFormat="1" applyFont="1" applyBorder="1" applyAlignment="1">
      <alignment horizontal="center" vertical="center"/>
    </xf>
    <xf numFmtId="164"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164" fontId="19" fillId="0" borderId="12" xfId="0" applyNumberFormat="1" applyFont="1" applyBorder="1" applyAlignment="1">
      <alignment horizontal="right" vertical="center"/>
    </xf>
    <xf numFmtId="9" fontId="19" fillId="0" borderId="12" xfId="0" applyNumberFormat="1" applyFont="1" applyBorder="1" applyAlignment="1">
      <alignment horizontal="center" vertical="center"/>
    </xf>
    <xf numFmtId="0" fontId="19" fillId="0" borderId="12" xfId="0" applyFont="1" applyBorder="1" applyAlignment="1">
      <alignment horizontal="left" vertical="center" indent="1"/>
    </xf>
    <xf numFmtId="165" fontId="6" fillId="0" borderId="20" xfId="0" applyNumberFormat="1" applyFont="1" applyBorder="1" applyAlignment="1">
      <alignment horizontal="center" vertical="center"/>
    </xf>
    <xf numFmtId="166" fontId="6" fillId="0" borderId="12" xfId="0" applyNumberFormat="1" applyFont="1" applyBorder="1" applyAlignment="1">
      <alignment horizontal="center" vertical="center"/>
    </xf>
    <xf numFmtId="165" fontId="6" fillId="0" borderId="22" xfId="0" applyNumberFormat="1" applyFont="1" applyBorder="1" applyAlignment="1">
      <alignment horizontal="center" vertical="center"/>
    </xf>
    <xf numFmtId="166" fontId="6" fillId="0" borderId="23" xfId="0" applyNumberFormat="1" applyFont="1" applyBorder="1" applyAlignment="1">
      <alignment horizontal="center" vertical="center"/>
    </xf>
    <xf numFmtId="0" fontId="6" fillId="0" borderId="12" xfId="0" applyFont="1" applyBorder="1" applyAlignment="1">
      <alignment horizontal="left" vertical="center" indent="1"/>
    </xf>
    <xf numFmtId="0" fontId="6" fillId="0" borderId="23" xfId="0" applyFont="1" applyBorder="1" applyAlignment="1">
      <alignment horizontal="left" vertical="center" indent="1"/>
    </xf>
    <xf numFmtId="0" fontId="6" fillId="0" borderId="12" xfId="0" applyFont="1" applyBorder="1" applyAlignment="1">
      <alignment horizontal="center" vertical="center"/>
    </xf>
    <xf numFmtId="0" fontId="6" fillId="0" borderId="23" xfId="0" applyFont="1" applyBorder="1" applyAlignment="1">
      <alignment horizontal="center" vertical="center"/>
    </xf>
    <xf numFmtId="164" fontId="6" fillId="0" borderId="12" xfId="0" applyNumberFormat="1" applyFont="1" applyBorder="1" applyAlignment="1">
      <alignment horizontal="center" vertical="center"/>
    </xf>
    <xf numFmtId="164" fontId="6" fillId="0" borderId="23" xfId="0" applyNumberFormat="1" applyFont="1" applyBorder="1" applyAlignment="1">
      <alignment horizontal="center" vertical="center"/>
    </xf>
    <xf numFmtId="164" fontId="6" fillId="0" borderId="12" xfId="0" applyNumberFormat="1" applyFont="1" applyBorder="1" applyAlignment="1">
      <alignment horizontal="right" vertical="center" indent="1"/>
    </xf>
    <xf numFmtId="164" fontId="6" fillId="0" borderId="23" xfId="0" applyNumberFormat="1" applyFont="1" applyBorder="1" applyAlignment="1">
      <alignment horizontal="right" vertical="center" indent="1"/>
    </xf>
    <xf numFmtId="9" fontId="6" fillId="0" borderId="12" xfId="0" applyNumberFormat="1" applyFont="1" applyBorder="1" applyAlignment="1">
      <alignment horizontal="center" vertical="center"/>
    </xf>
    <xf numFmtId="9" fontId="6" fillId="0" borderId="23" xfId="0" applyNumberFormat="1" applyFont="1" applyBorder="1" applyAlignment="1">
      <alignment horizontal="center" vertical="center"/>
    </xf>
    <xf numFmtId="164" fontId="6" fillId="0" borderId="12" xfId="0" applyNumberFormat="1" applyFont="1" applyBorder="1" applyAlignment="1"/>
    <xf numFmtId="164" fontId="6" fillId="0" borderId="23" xfId="0" applyNumberFormat="1" applyFont="1" applyBorder="1" applyAlignment="1"/>
    <xf numFmtId="0" fontId="3" fillId="2" borderId="0" xfId="0" applyFont="1" applyFill="1" applyAlignment="1">
      <alignment vertical="center"/>
    </xf>
    <xf numFmtId="0" fontId="10" fillId="5" borderId="26" xfId="0" applyFont="1" applyFill="1" applyBorder="1" applyAlignment="1">
      <alignment horizontal="left" vertical="center" wrapText="1" indent="1"/>
    </xf>
    <xf numFmtId="0" fontId="9" fillId="0" borderId="0" xfId="0" applyFont="1"/>
    <xf numFmtId="0" fontId="9" fillId="0" borderId="0" xfId="0" applyFont="1" applyAlignment="1">
      <alignment horizontal="left"/>
    </xf>
    <xf numFmtId="0" fontId="17" fillId="0" borderId="25" xfId="0" applyFont="1" applyBorder="1" applyAlignment="1">
      <alignment horizontal="left"/>
    </xf>
    <xf numFmtId="0" fontId="10" fillId="5" borderId="14" xfId="0" applyFont="1" applyFill="1" applyBorder="1" applyAlignment="1">
      <alignment horizontal="left" vertical="center" wrapText="1" indent="1"/>
    </xf>
    <xf numFmtId="0" fontId="10" fillId="5" borderId="15" xfId="0" applyFont="1" applyFill="1" applyBorder="1" applyAlignment="1">
      <alignment horizontal="left" vertical="center" wrapText="1" indent="1"/>
    </xf>
    <xf numFmtId="0" fontId="10" fillId="5" borderId="16" xfId="0" applyFont="1" applyFill="1" applyBorder="1" applyAlignment="1">
      <alignment horizontal="left" vertical="center" wrapText="1" indent="1"/>
    </xf>
    <xf numFmtId="0" fontId="20" fillId="4" borderId="0" xfId="2" applyFont="1" applyFill="1" applyAlignment="1">
      <alignment horizontal="center" vertical="center"/>
    </xf>
  </cellXfs>
  <cellStyles count="3">
    <cellStyle name="Hyperlink" xfId="2" builtinId="8"/>
    <cellStyle name="Normal" xfId="0" builtinId="0"/>
    <cellStyle name="Normal 2" xfId="1" xr:uid="{FE0CE9FC-1EAD-1D4B-9D06-9C614147E16D}"/>
  </cellStyles>
  <dxfs count="52">
    <dxf>
      <font>
        <b val="0"/>
        <i val="0"/>
        <strike val="0"/>
        <condense val="0"/>
        <extend val="0"/>
        <outline val="0"/>
        <shadow val="0"/>
        <u val="none"/>
        <vertAlign val="baseline"/>
        <sz val="11"/>
        <color theme="1"/>
        <name val="Century Gothic"/>
        <family val="1"/>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family val="1"/>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general"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right" vertical="center"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center"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6" formatCode="[$-409]h:mm\ AM/PM;@"/>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1"/>
        <scheme val="none"/>
      </font>
      <numFmt numFmtId="165" formatCode="mm/dd/yy;@"/>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indexed="65"/>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6" formatCode="[$-409]h:mm\ AM/PM;@"/>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family val="2"/>
        <scheme val="none"/>
      </font>
      <numFmt numFmtId="165" formatCode="mm/dd/yy;@"/>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auto="1"/>
        <name val="Century Gothic"/>
        <family val="2"/>
        <scheme val="none"/>
      </font>
      <fill>
        <patternFill patternType="none">
          <fgColor indexed="64"/>
          <bgColor auto="1"/>
        </patternFill>
      </fill>
      <alignment vertical="center" textRotation="0" wrapText="0" indent="0" justifyLastLine="0" shrinkToFit="0" readingOrder="0"/>
    </dxf>
    <dxf>
      <border>
        <bottom style="thin">
          <color theme="0" tint="-0.24994659260841701"/>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51"/>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Sales+Rep+Daily+Report++11538&amp;lpa=Sales+Rep+Daily+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54092</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10617317" cy="2638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11:P27" totalsRowShown="0" headerRowDxfId="50" dataDxfId="48" headerRowBorderDxfId="49" tableBorderDxfId="47" totalsRowBorderDxfId="46">
  <autoFilter ref="B11:P27" xr:uid="{57C32D56-F6FD-BE4E-90EB-378A06F3D632}"/>
  <tableColumns count="15">
    <tableColumn id="10" xr3:uid="{3E1401D0-FA62-4CEE-98FA-96D66D4A0191}" name="DATE" dataDxfId="45"/>
    <tableColumn id="11" xr3:uid="{A794DDF9-611A-4D51-A8D1-029F4FAB9F49}" name="TIME" dataDxfId="44"/>
    <tableColumn id="12" xr3:uid="{9FEE6BC2-151B-4888-8BE6-EFDD6B9B0819}" name="CUSTOMER TYPE" dataDxfId="43"/>
    <tableColumn id="13" xr3:uid="{C832D6E8-1E36-49F4-9A95-EEE564002C6C}" name="NAME" dataDxfId="42"/>
    <tableColumn id="14" xr3:uid="{38910912-D482-49AF-9A48-E132C883CBB2}" name="CALL TYPE" dataDxfId="41"/>
    <tableColumn id="1" xr3:uid="{04CBC6F5-BF1D-1B42-BCC3-46E196AFA07E}" name="ITEM NO" dataDxfId="40"/>
    <tableColumn id="2" xr3:uid="{0C1D851F-549D-AF4B-89EE-1DFEE926162B}" name="ITEM NAME" dataDxfId="39">
      <calculatedColumnFormula>IFERROR(VLOOKUP(G12,InventoryList[],2,0),"–")</calculatedColumnFormula>
    </tableColumn>
    <tableColumn id="3" xr3:uid="{9B16FF77-3044-7340-82D6-E47AB574612B}" name="ITEM DESCRIPTION" dataDxfId="38">
      <calculatedColumnFormula>IFERROR(VLOOKUP(G12,InventoryList[],3,0),"–")</calculatedColumnFormula>
    </tableColumn>
    <tableColumn id="4" xr3:uid="{ED628934-E394-104D-B1AC-3C2627E8F6DF}" name="UNIT COST" dataDxfId="37">
      <calculatedColumnFormula>IFERROR(VLOOKUP(G12,InventoryList[],4,0),"–")</calculatedColumnFormula>
    </tableColumn>
    <tableColumn id="5" xr3:uid="{3B136B48-518F-7447-ADED-C55E032C6424}" name="QTY" dataDxfId="36"/>
    <tableColumn id="6" xr3:uid="{6D76FD4A-3CF8-5B49-AB21-75CCE35D5659}" name="AMOUNT" dataDxfId="35">
      <calculatedColumnFormula>IFERROR(Table1[[#This Row],[UNIT COST]]*Table1[[#This Row],[QTY]],"")</calculatedColumnFormula>
    </tableColumn>
    <tableColumn id="7" xr3:uid="{0E4A5F41-823A-C140-B35F-581C62DB1744}" name="TAX RATE" dataDxfId="34"/>
    <tableColumn id="8" xr3:uid="{C5FEF268-0A55-8B49-8DDE-08DB34A2BC92}" name="TAX" dataDxfId="33">
      <calculatedColumnFormula>IFERROR(Table1[[#This Row],[AMOUNT]]*Table1[[#This Row],[TAX RATE]],"")</calculatedColumnFormula>
    </tableColumn>
    <tableColumn id="9" xr3:uid="{2BA397E5-87CD-E346-A1A0-E214F9E99C07}" name="TOTAL" dataDxfId="32">
      <calculatedColumnFormula>IFERROR(Table1[[#This Row],[AMOUNT]]+Table1[[#This Row],[TAX]],"")</calculatedColumnFormula>
    </tableColumn>
    <tableColumn id="15" xr3:uid="{4573AC08-2CDD-486C-AD67-A915D0C699D4}" name="NOTES" dataDxfId="3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38F289-5024-5441-BEEF-41B49B3D1D79}" name="Table13" displayName="Table13" ref="B10:P110" totalsRowShown="0" headerRowDxfId="30" dataDxfId="28" headerRowBorderDxfId="29" tableBorderDxfId="27" totalsRowBorderDxfId="26">
  <autoFilter ref="B10:P110" xr:uid="{57C32D56-F6FD-BE4E-90EB-378A06F3D632}"/>
  <tableColumns count="15">
    <tableColumn id="10" xr3:uid="{45FF3B07-A962-D148-A815-3932A81DE323}" name="DATE" dataDxfId="25"/>
    <tableColumn id="11" xr3:uid="{10357F84-904B-F14E-8951-D93F6CF227EB}" name="TIME" dataDxfId="24"/>
    <tableColumn id="12" xr3:uid="{62EC3A9A-09BA-AB4F-B3C3-CFB7DD174599}" name="CUSTOMER TYPE" dataDxfId="23"/>
    <tableColumn id="13" xr3:uid="{648BC387-D43C-8347-BCB3-21251053591C}" name="NAME" dataDxfId="22"/>
    <tableColumn id="14" xr3:uid="{068DE66B-FE0D-AA45-B062-025668F4CC4F}" name="CALL TYPE" dataDxfId="21"/>
    <tableColumn id="1" xr3:uid="{E5BFB959-2ADC-3149-9977-4CCFB74047EA}" name="ITEM NO" dataDxfId="20"/>
    <tableColumn id="2" xr3:uid="{2E146F34-7E5A-6545-8A0C-DF35EA35EC56}" name="ITEM NAME" dataDxfId="19">
      <calculatedColumnFormula>IFERROR(VLOOKUP(G11,InventoryList[],2,0),"–")</calculatedColumnFormula>
    </tableColumn>
    <tableColumn id="3" xr3:uid="{CFD8B404-0EFA-F442-824F-1217572EEB32}" name="ITEM DESCRIPTION" dataDxfId="18">
      <calculatedColumnFormula>IFERROR(VLOOKUP(G11,InventoryList[],3,0),"–")</calculatedColumnFormula>
    </tableColumn>
    <tableColumn id="4" xr3:uid="{028F3D11-ECED-2D4F-A044-031DACAC4F10}" name="UNIT COST" dataDxfId="17">
      <calculatedColumnFormula>IFERROR(VLOOKUP(G11,InventoryList[],4,0),"–")</calculatedColumnFormula>
    </tableColumn>
    <tableColumn id="5" xr3:uid="{40E15D49-EE1C-DB4C-88DB-299870255AA5}" name="QTY" dataDxfId="16"/>
    <tableColumn id="6" xr3:uid="{0CA544DF-1CA6-2243-B627-840F238AC908}" name="AMOUNT" dataDxfId="15">
      <calculatedColumnFormula>IFERROR(Table13[[#This Row],[UNIT COST]]*Table13[[#This Row],[QTY]],"")</calculatedColumnFormula>
    </tableColumn>
    <tableColumn id="7" xr3:uid="{CD6EE49E-23A0-974D-A279-32560BB6E1CE}" name="TAX RATE" dataDxfId="14"/>
    <tableColumn id="8" xr3:uid="{19201732-4BA0-1747-9F4B-530F3D14783B}" name="TAX" dataDxfId="13">
      <calculatedColumnFormula>IFERROR(Table13[[#This Row],[AMOUNT]]*Table13[[#This Row],[TAX RATE]],"")</calculatedColumnFormula>
    </tableColumn>
    <tableColumn id="9" xr3:uid="{E998F1FA-F5DE-5F4A-8708-2A450AC78B66}" name="TOTAL" dataDxfId="12">
      <calculatedColumnFormula>IFERROR(Table13[[#This Row],[AMOUNT]]+Table13[[#This Row],[TAX]],"")</calculatedColumnFormula>
    </tableColumn>
    <tableColumn id="15" xr3:uid="{90FD3198-9D8D-5D4F-BDC4-82B0EB1DB551}" name="NOTES" dataDxfId="1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UNIT COST"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38&amp;utm_source=integrated+content&amp;utm_campaign=/content/sales-report-form-templates&amp;utm_medium=Sales+Rep+Daily+Report++11538&amp;lpa=Sales+Rep+Daily+Report++11538&amp;lx=PFpZZjisDNTS-Ddigi3MyABAgeTPLDIL8TQRu558b7w"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9"/>
  <sheetViews>
    <sheetView showGridLines="0" tabSelected="1" zoomScaleNormal="100" workbookViewId="0">
      <pane ySplit="1" topLeftCell="A2" activePane="bottomLeft" state="frozen"/>
      <selection pane="bottomLeft" activeCell="B29" sqref="B29:J29"/>
    </sheetView>
  </sheetViews>
  <sheetFormatPr baseColWidth="10" defaultColWidth="10.83203125" defaultRowHeight="16"/>
  <cols>
    <col min="1" max="1" width="3.33203125" style="8" customWidth="1"/>
    <col min="2" max="2" width="10.83203125" style="8" customWidth="1"/>
    <col min="3" max="3" width="10.5" style="8" customWidth="1"/>
    <col min="4" max="4" width="20.6640625" style="8" customWidth="1"/>
    <col min="5" max="5" width="12.5" style="9" customWidth="1"/>
    <col min="6" max="6" width="16.5" style="8" customWidth="1"/>
    <col min="7" max="7" width="11.33203125" style="8" customWidth="1"/>
    <col min="8" max="8" width="16.1640625" style="8" customWidth="1"/>
    <col min="9" max="9" width="22.1640625" style="8" customWidth="1"/>
    <col min="10" max="10" width="14.6640625" style="8" customWidth="1"/>
    <col min="11" max="11" width="9.33203125" style="8" customWidth="1"/>
    <col min="12" max="12" width="11.33203125" style="8" customWidth="1"/>
    <col min="13" max="13" width="13.33203125" style="8" customWidth="1"/>
    <col min="14" max="15" width="10.83203125" style="8"/>
    <col min="16" max="16" width="50.6640625" style="8" customWidth="1"/>
    <col min="17" max="17" width="3.33203125" style="8" customWidth="1"/>
    <col min="18" max="16384" width="10.83203125" style="8"/>
  </cols>
  <sheetData>
    <row r="1" spans="1:250" s="5" customFormat="1" ht="208.5" customHeight="1"/>
    <row r="2" spans="1:250" s="7" customFormat="1" ht="42" customHeight="1">
      <c r="A2" s="6"/>
      <c r="B2" s="66" t="s">
        <v>60</v>
      </c>
      <c r="C2" s="66"/>
      <c r="D2" s="66"/>
      <c r="E2" s="66"/>
      <c r="F2" s="66"/>
      <c r="G2" s="66"/>
      <c r="H2" s="66"/>
      <c r="I2" s="66"/>
      <c r="J2" s="6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17" customHeight="1">
      <c r="B3" s="27" t="s">
        <v>0</v>
      </c>
      <c r="C3" s="28"/>
      <c r="D3" s="28"/>
      <c r="E3" s="28"/>
      <c r="F3" s="29"/>
      <c r="G3" s="29"/>
      <c r="H3" s="29"/>
      <c r="I3" s="29"/>
      <c r="J3" s="29"/>
    </row>
    <row r="4" spans="1:250" ht="24" customHeight="1">
      <c r="B4" s="68" t="s">
        <v>1</v>
      </c>
      <c r="C4" s="68"/>
      <c r="F4" s="69" t="s">
        <v>2</v>
      </c>
      <c r="G4" s="69"/>
      <c r="I4" s="29"/>
      <c r="J4" s="29"/>
    </row>
    <row r="5" spans="1:250" ht="26" customHeight="1" thickBot="1">
      <c r="B5" s="71"/>
      <c r="C5" s="72"/>
      <c r="D5" s="72"/>
      <c r="E5" s="73"/>
      <c r="F5" s="71"/>
      <c r="G5" s="72"/>
      <c r="H5" s="72"/>
      <c r="I5" s="73"/>
      <c r="J5" s="29"/>
    </row>
    <row r="6" spans="1:250" ht="23" customHeight="1">
      <c r="B6" s="70" t="s">
        <v>3</v>
      </c>
      <c r="C6" s="70"/>
      <c r="D6" s="70"/>
      <c r="E6" s="28"/>
      <c r="F6" s="29"/>
      <c r="G6" s="29"/>
      <c r="H6" s="29"/>
      <c r="I6" s="29"/>
      <c r="J6" s="29"/>
    </row>
    <row r="7" spans="1:250" ht="30" customHeight="1" thickBot="1">
      <c r="B7" s="71"/>
      <c r="C7" s="72"/>
      <c r="D7" s="72"/>
      <c r="E7" s="73"/>
      <c r="G7" s="10"/>
      <c r="H7" s="32" t="s">
        <v>4</v>
      </c>
      <c r="I7" s="11">
        <f>SUM(L12:L27)</f>
        <v>1040</v>
      </c>
    </row>
    <row r="8" spans="1:250" ht="30" customHeight="1" thickBot="1">
      <c r="B8" s="34" t="s">
        <v>5</v>
      </c>
      <c r="C8" s="34"/>
      <c r="D8" s="34"/>
      <c r="E8" s="35"/>
      <c r="G8" s="10"/>
      <c r="H8" s="33" t="s">
        <v>6</v>
      </c>
      <c r="I8" s="12">
        <f>SUM(N12:N27)</f>
        <v>64.7</v>
      </c>
    </row>
    <row r="9" spans="1:250" ht="30" customHeight="1" thickTop="1" thickBot="1">
      <c r="B9" s="67"/>
      <c r="C9" s="67"/>
      <c r="D9" s="67"/>
      <c r="E9" s="8"/>
      <c r="G9" s="10"/>
      <c r="H9" s="32" t="s">
        <v>7</v>
      </c>
      <c r="I9" s="11">
        <f>SUM(O12:O27)</f>
        <v>1104.6999999999998</v>
      </c>
    </row>
    <row r="10" spans="1:250" ht="12" customHeight="1">
      <c r="B10" s="10"/>
      <c r="C10" s="10"/>
      <c r="D10" s="10"/>
      <c r="E10" s="10"/>
      <c r="F10" s="10"/>
      <c r="G10" s="10"/>
      <c r="H10" s="10"/>
      <c r="I10" s="10"/>
      <c r="J10" s="10"/>
    </row>
    <row r="11" spans="1:250" ht="30" customHeight="1">
      <c r="B11" s="36" t="s">
        <v>8</v>
      </c>
      <c r="C11" s="31" t="s">
        <v>9</v>
      </c>
      <c r="D11" s="31" t="s">
        <v>10</v>
      </c>
      <c r="E11" s="31" t="s">
        <v>11</v>
      </c>
      <c r="F11" s="31" t="s">
        <v>12</v>
      </c>
      <c r="G11" s="31" t="s">
        <v>13</v>
      </c>
      <c r="H11" s="31" t="s">
        <v>14</v>
      </c>
      <c r="I11" s="31" t="s">
        <v>15</v>
      </c>
      <c r="J11" s="31" t="s">
        <v>16</v>
      </c>
      <c r="K11" s="31" t="s">
        <v>17</v>
      </c>
      <c r="L11" s="30" t="s">
        <v>18</v>
      </c>
      <c r="M11" s="31" t="s">
        <v>19</v>
      </c>
      <c r="N11" s="30" t="s">
        <v>20</v>
      </c>
      <c r="O11" s="30" t="s">
        <v>21</v>
      </c>
      <c r="P11" s="37" t="s">
        <v>22</v>
      </c>
    </row>
    <row r="12" spans="1:250" s="42" customFormat="1" ht="22" customHeight="1">
      <c r="B12" s="43" t="s">
        <v>23</v>
      </c>
      <c r="C12" s="44">
        <v>0.66666666666666663</v>
      </c>
      <c r="D12" s="49" t="s">
        <v>24</v>
      </c>
      <c r="E12" s="49" t="s">
        <v>25</v>
      </c>
      <c r="F12" s="49" t="s">
        <v>26</v>
      </c>
      <c r="G12" s="49" t="s">
        <v>27</v>
      </c>
      <c r="H12" s="49" t="str">
        <f>IFERROR(VLOOKUP(G12,InventoryList[],2,0),"–")</f>
        <v>ITEM A</v>
      </c>
      <c r="I12" s="49" t="str">
        <f>IFERROR(VLOOKUP(G12,InventoryList[],3,0),"–")</f>
        <v>Item A description</v>
      </c>
      <c r="J12" s="45">
        <f>IFERROR(VLOOKUP(G12,InventoryList[],4,0),"–")</f>
        <v>10</v>
      </c>
      <c r="K12" s="46">
        <v>5</v>
      </c>
      <c r="L12" s="47">
        <f>IFERROR(Table1[[#This Row],[UNIT COST]]*Table1[[#This Row],[QTY]],"")</f>
        <v>50</v>
      </c>
      <c r="M12" s="48">
        <v>0.02</v>
      </c>
      <c r="N12" s="47">
        <f>IFERROR(Table1[[#This Row],[AMOUNT]]*Table1[[#This Row],[TAX RATE]],"")</f>
        <v>1</v>
      </c>
      <c r="O12" s="47">
        <f>IFERROR(Table1[[#This Row],[AMOUNT]]+Table1[[#This Row],[TAX]],"")</f>
        <v>51</v>
      </c>
      <c r="P12" s="41"/>
    </row>
    <row r="13" spans="1:250" s="42" customFormat="1" ht="22" customHeight="1">
      <c r="B13" s="43" t="s">
        <v>23</v>
      </c>
      <c r="C13" s="44">
        <v>0.6875</v>
      </c>
      <c r="D13" s="49" t="s">
        <v>28</v>
      </c>
      <c r="E13" s="49" t="s">
        <v>29</v>
      </c>
      <c r="F13" s="49" t="s">
        <v>30</v>
      </c>
      <c r="G13" s="49" t="s">
        <v>31</v>
      </c>
      <c r="H13" s="49" t="str">
        <f>IFERROR(VLOOKUP(G13,InventoryList[],2,0),"–")</f>
        <v>ITEM B</v>
      </c>
      <c r="I13" s="49" t="str">
        <f>IFERROR(VLOOKUP(G13,InventoryList[],3,0),"–")</f>
        <v>Item B description</v>
      </c>
      <c r="J13" s="45">
        <f>IFERROR(VLOOKUP(G13,InventoryList[],4,0),"–")</f>
        <v>20</v>
      </c>
      <c r="K13" s="46">
        <v>2</v>
      </c>
      <c r="L13" s="47">
        <f>IFERROR(Table1[[#This Row],[UNIT COST]]*Table1[[#This Row],[QTY]],"")</f>
        <v>40</v>
      </c>
      <c r="M13" s="48">
        <v>0.06</v>
      </c>
      <c r="N13" s="47">
        <f>IFERROR(Table1[[#This Row],[AMOUNT]]*Table1[[#This Row],[TAX RATE]],"")</f>
        <v>2.4</v>
      </c>
      <c r="O13" s="47">
        <f>IFERROR(Table1[[#This Row],[AMOUNT]]+Table1[[#This Row],[TAX]],"")</f>
        <v>42.4</v>
      </c>
      <c r="P13" s="41"/>
    </row>
    <row r="14" spans="1:250" s="42" customFormat="1" ht="22" customHeight="1">
      <c r="B14" s="43" t="s">
        <v>23</v>
      </c>
      <c r="C14" s="44">
        <v>0.70833333333333337</v>
      </c>
      <c r="D14" s="49" t="s">
        <v>28</v>
      </c>
      <c r="E14" s="49" t="s">
        <v>32</v>
      </c>
      <c r="F14" s="49" t="s">
        <v>33</v>
      </c>
      <c r="G14" s="49" t="s">
        <v>34</v>
      </c>
      <c r="H14" s="49" t="str">
        <f>IFERROR(VLOOKUP(G14,InventoryList[],2,0),"–")</f>
        <v>ITEM D</v>
      </c>
      <c r="I14" s="49" t="str">
        <f>IFERROR(VLOOKUP(G14,InventoryList[],3,0),"–")</f>
        <v>Item D description</v>
      </c>
      <c r="J14" s="45">
        <f>IFERROR(VLOOKUP(G14,InventoryList[],4,0),"–")</f>
        <v>10</v>
      </c>
      <c r="K14" s="46">
        <v>26</v>
      </c>
      <c r="L14" s="47">
        <f>IFERROR(Table1[[#This Row],[UNIT COST]]*Table1[[#This Row],[QTY]],"")</f>
        <v>260</v>
      </c>
      <c r="M14" s="48">
        <v>0.05</v>
      </c>
      <c r="N14" s="47">
        <f>IFERROR(Table1[[#This Row],[AMOUNT]]*Table1[[#This Row],[TAX RATE]],"")</f>
        <v>13</v>
      </c>
      <c r="O14" s="47">
        <f>IFERROR(Table1[[#This Row],[AMOUNT]]+Table1[[#This Row],[TAX]],"")</f>
        <v>273</v>
      </c>
      <c r="P14" s="41"/>
    </row>
    <row r="15" spans="1:250" s="42" customFormat="1" ht="22" customHeight="1">
      <c r="B15" s="43" t="s">
        <v>23</v>
      </c>
      <c r="C15" s="44"/>
      <c r="D15" s="49"/>
      <c r="E15" s="49"/>
      <c r="F15" s="49"/>
      <c r="G15" s="49" t="s">
        <v>27</v>
      </c>
      <c r="H15" s="49" t="str">
        <f>IFERROR(VLOOKUP(G15,InventoryList[],2,0),"–")</f>
        <v>ITEM A</v>
      </c>
      <c r="I15" s="49" t="str">
        <f>IFERROR(VLOOKUP(G15,InventoryList[],3,0),"–")</f>
        <v>Item A description</v>
      </c>
      <c r="J15" s="45">
        <f>IFERROR(VLOOKUP(G15,InventoryList[],4,0),"–")</f>
        <v>10</v>
      </c>
      <c r="K15" s="46">
        <v>1</v>
      </c>
      <c r="L15" s="47">
        <f>IFERROR(Table1[[#This Row],[UNIT COST]]*Table1[[#This Row],[QTY]],"")</f>
        <v>10</v>
      </c>
      <c r="M15" s="48">
        <v>7.0000000000000007E-2</v>
      </c>
      <c r="N15" s="47">
        <f>IFERROR(Table1[[#This Row],[AMOUNT]]*Table1[[#This Row],[TAX RATE]],"")</f>
        <v>0.70000000000000007</v>
      </c>
      <c r="O15" s="47">
        <f>IFERROR(Table1[[#This Row],[AMOUNT]]+Table1[[#This Row],[TAX]],"")</f>
        <v>10.7</v>
      </c>
      <c r="P15" s="41"/>
    </row>
    <row r="16" spans="1:250" s="42" customFormat="1" ht="22" customHeight="1">
      <c r="B16" s="43" t="s">
        <v>23</v>
      </c>
      <c r="C16" s="44"/>
      <c r="D16" s="49"/>
      <c r="E16" s="49"/>
      <c r="F16" s="49"/>
      <c r="G16" s="49" t="s">
        <v>31</v>
      </c>
      <c r="H16" s="49" t="str">
        <f>IFERROR(VLOOKUP(G16,InventoryList[],2,0),"–")</f>
        <v>ITEM B</v>
      </c>
      <c r="I16" s="49" t="str">
        <f>IFERROR(VLOOKUP(G16,InventoryList[],3,0),"–")</f>
        <v>Item B description</v>
      </c>
      <c r="J16" s="45">
        <f>IFERROR(VLOOKUP(G16,InventoryList[],4,0),"–")</f>
        <v>20</v>
      </c>
      <c r="K16" s="46">
        <v>2</v>
      </c>
      <c r="L16" s="47">
        <f>IFERROR(Table1[[#This Row],[UNIT COST]]*Table1[[#This Row],[QTY]],"")</f>
        <v>40</v>
      </c>
      <c r="M16" s="48">
        <v>7.0000000000000007E-2</v>
      </c>
      <c r="N16" s="47">
        <f>IFERROR(Table1[[#This Row],[AMOUNT]]*Table1[[#This Row],[TAX RATE]],"")</f>
        <v>2.8000000000000003</v>
      </c>
      <c r="O16" s="47">
        <f>IFERROR(Table1[[#This Row],[AMOUNT]]+Table1[[#This Row],[TAX]],"")</f>
        <v>42.8</v>
      </c>
      <c r="P16" s="41"/>
    </row>
    <row r="17" spans="2:16" s="42" customFormat="1" ht="22" customHeight="1">
      <c r="B17" s="43" t="s">
        <v>23</v>
      </c>
      <c r="C17" s="44"/>
      <c r="D17" s="49"/>
      <c r="E17" s="49"/>
      <c r="F17" s="49"/>
      <c r="G17" s="49" t="s">
        <v>35</v>
      </c>
      <c r="H17" s="49" t="str">
        <f>IFERROR(VLOOKUP(G17,InventoryList[],2,0),"–")</f>
        <v>ITEM C</v>
      </c>
      <c r="I17" s="49" t="str">
        <f>IFERROR(VLOOKUP(G17,InventoryList[],3,0),"–")</f>
        <v>Item C description</v>
      </c>
      <c r="J17" s="45">
        <f>IFERROR(VLOOKUP(G17,InventoryList[],4,0),"–")</f>
        <v>30</v>
      </c>
      <c r="K17" s="46">
        <v>3</v>
      </c>
      <c r="L17" s="47">
        <f>IFERROR(Table1[[#This Row],[UNIT COST]]*Table1[[#This Row],[QTY]],"")</f>
        <v>90</v>
      </c>
      <c r="M17" s="48">
        <v>7.0000000000000007E-2</v>
      </c>
      <c r="N17" s="47">
        <f>IFERROR(Table1[[#This Row],[AMOUNT]]*Table1[[#This Row],[TAX RATE]],"")</f>
        <v>6.3000000000000007</v>
      </c>
      <c r="O17" s="47">
        <f>IFERROR(Table1[[#This Row],[AMOUNT]]+Table1[[#This Row],[TAX]],"")</f>
        <v>96.3</v>
      </c>
      <c r="P17" s="41"/>
    </row>
    <row r="18" spans="2:16" s="42" customFormat="1" ht="22" customHeight="1">
      <c r="B18" s="43" t="s">
        <v>23</v>
      </c>
      <c r="C18" s="44"/>
      <c r="D18" s="49"/>
      <c r="E18" s="49"/>
      <c r="F18" s="49"/>
      <c r="G18" s="49" t="s">
        <v>34</v>
      </c>
      <c r="H18" s="49" t="str">
        <f>IFERROR(VLOOKUP(G18,InventoryList[],2,0),"–")</f>
        <v>ITEM D</v>
      </c>
      <c r="I18" s="49" t="str">
        <f>IFERROR(VLOOKUP(G18,InventoryList[],3,0),"–")</f>
        <v>Item D description</v>
      </c>
      <c r="J18" s="45">
        <f>IFERROR(VLOOKUP(G18,InventoryList[],4,0),"–")</f>
        <v>10</v>
      </c>
      <c r="K18" s="46">
        <v>4</v>
      </c>
      <c r="L18" s="47">
        <f>IFERROR(Table1[[#This Row],[UNIT COST]]*Table1[[#This Row],[QTY]],"")</f>
        <v>40</v>
      </c>
      <c r="M18" s="48">
        <v>7.0000000000000007E-2</v>
      </c>
      <c r="N18" s="47">
        <f>IFERROR(Table1[[#This Row],[AMOUNT]]*Table1[[#This Row],[TAX RATE]],"")</f>
        <v>2.8000000000000003</v>
      </c>
      <c r="O18" s="47">
        <f>IFERROR(Table1[[#This Row],[AMOUNT]]+Table1[[#This Row],[TAX]],"")</f>
        <v>42.8</v>
      </c>
      <c r="P18" s="41"/>
    </row>
    <row r="19" spans="2:16" s="42" customFormat="1" ht="22" customHeight="1">
      <c r="B19" s="43" t="s">
        <v>23</v>
      </c>
      <c r="C19" s="44"/>
      <c r="D19" s="49"/>
      <c r="E19" s="49"/>
      <c r="F19" s="49"/>
      <c r="G19" s="49" t="s">
        <v>36</v>
      </c>
      <c r="H19" s="49" t="str">
        <f>IFERROR(VLOOKUP(G19,InventoryList[],2,0),"–")</f>
        <v>ITEM E</v>
      </c>
      <c r="I19" s="49" t="str">
        <f>IFERROR(VLOOKUP(G19,InventoryList[],3,0),"–")</f>
        <v>Item E description</v>
      </c>
      <c r="J19" s="45">
        <f>IFERROR(VLOOKUP(G19,InventoryList[],4,0),"–")</f>
        <v>20</v>
      </c>
      <c r="K19" s="46">
        <v>5</v>
      </c>
      <c r="L19" s="47">
        <f>IFERROR(Table1[[#This Row],[UNIT COST]]*Table1[[#This Row],[QTY]],"")</f>
        <v>100</v>
      </c>
      <c r="M19" s="48">
        <v>7.0000000000000007E-2</v>
      </c>
      <c r="N19" s="47">
        <f>IFERROR(Table1[[#This Row],[AMOUNT]]*Table1[[#This Row],[TAX RATE]],"")</f>
        <v>7.0000000000000009</v>
      </c>
      <c r="O19" s="47">
        <f>IFERROR(Table1[[#This Row],[AMOUNT]]+Table1[[#This Row],[TAX]],"")</f>
        <v>107</v>
      </c>
      <c r="P19" s="41"/>
    </row>
    <row r="20" spans="2:16" s="42" customFormat="1" ht="22" customHeight="1">
      <c r="B20" s="43" t="s">
        <v>23</v>
      </c>
      <c r="C20" s="44"/>
      <c r="D20" s="49"/>
      <c r="E20" s="49"/>
      <c r="F20" s="49"/>
      <c r="G20" s="49" t="s">
        <v>37</v>
      </c>
      <c r="H20" s="49" t="str">
        <f>IFERROR(VLOOKUP(G20,InventoryList[],2,0),"–")</f>
        <v>ITEM F</v>
      </c>
      <c r="I20" s="49" t="str">
        <f>IFERROR(VLOOKUP(G20,InventoryList[],3,0),"–")</f>
        <v>Item F description</v>
      </c>
      <c r="J20" s="45">
        <f>IFERROR(VLOOKUP(G20,InventoryList[],4,0),"–")</f>
        <v>30</v>
      </c>
      <c r="K20" s="46">
        <v>6</v>
      </c>
      <c r="L20" s="47">
        <f>IFERROR(Table1[[#This Row],[UNIT COST]]*Table1[[#This Row],[QTY]],"")</f>
        <v>180</v>
      </c>
      <c r="M20" s="48">
        <v>7.0000000000000007E-2</v>
      </c>
      <c r="N20" s="47">
        <f>IFERROR(Table1[[#This Row],[AMOUNT]]*Table1[[#This Row],[TAX RATE]],"")</f>
        <v>12.600000000000001</v>
      </c>
      <c r="O20" s="47">
        <f>IFERROR(Table1[[#This Row],[AMOUNT]]+Table1[[#This Row],[TAX]],"")</f>
        <v>192.6</v>
      </c>
      <c r="P20" s="41"/>
    </row>
    <row r="21" spans="2:16" s="42" customFormat="1" ht="22" customHeight="1">
      <c r="B21" s="43" t="s">
        <v>23</v>
      </c>
      <c r="C21" s="44"/>
      <c r="D21" s="49"/>
      <c r="E21" s="49"/>
      <c r="F21" s="49"/>
      <c r="G21" s="49" t="s">
        <v>38</v>
      </c>
      <c r="H21" s="49" t="str">
        <f>IFERROR(VLOOKUP(G21,InventoryList[],2,0),"–")</f>
        <v>ITEM G</v>
      </c>
      <c r="I21" s="49" t="str">
        <f>IFERROR(VLOOKUP(G21,InventoryList[],3,0),"–")</f>
        <v>Item G description</v>
      </c>
      <c r="J21" s="45">
        <f>IFERROR(VLOOKUP(G21,InventoryList[],4,0),"–")</f>
        <v>10</v>
      </c>
      <c r="K21" s="46">
        <v>7</v>
      </c>
      <c r="L21" s="47">
        <f>IFERROR(Table1[[#This Row],[UNIT COST]]*Table1[[#This Row],[QTY]],"")</f>
        <v>70</v>
      </c>
      <c r="M21" s="48">
        <v>7.0000000000000007E-2</v>
      </c>
      <c r="N21" s="47">
        <f>IFERROR(Table1[[#This Row],[AMOUNT]]*Table1[[#This Row],[TAX RATE]],"")</f>
        <v>4.9000000000000004</v>
      </c>
      <c r="O21" s="47">
        <f>IFERROR(Table1[[#This Row],[AMOUNT]]+Table1[[#This Row],[TAX]],"")</f>
        <v>74.900000000000006</v>
      </c>
      <c r="P21" s="41"/>
    </row>
    <row r="22" spans="2:16" s="42" customFormat="1" ht="22" customHeight="1">
      <c r="B22" s="43" t="s">
        <v>23</v>
      </c>
      <c r="C22" s="44"/>
      <c r="D22" s="49"/>
      <c r="E22" s="49"/>
      <c r="F22" s="49"/>
      <c r="G22" s="49" t="s">
        <v>39</v>
      </c>
      <c r="H22" s="49" t="str">
        <f>IFERROR(VLOOKUP(G22,InventoryList[],2,0),"–")</f>
        <v>ITEM H</v>
      </c>
      <c r="I22" s="49" t="str">
        <f>IFERROR(VLOOKUP(G22,InventoryList[],3,0),"–")</f>
        <v>Item H description</v>
      </c>
      <c r="J22" s="45">
        <f>IFERROR(VLOOKUP(G22,InventoryList[],4,0),"–")</f>
        <v>20</v>
      </c>
      <c r="K22" s="46">
        <v>8</v>
      </c>
      <c r="L22" s="47">
        <f>IFERROR(Table1[[#This Row],[UNIT COST]]*Table1[[#This Row],[QTY]],"")</f>
        <v>160</v>
      </c>
      <c r="M22" s="48">
        <v>7.0000000000000007E-2</v>
      </c>
      <c r="N22" s="47">
        <f>IFERROR(Table1[[#This Row],[AMOUNT]]*Table1[[#This Row],[TAX RATE]],"")</f>
        <v>11.200000000000001</v>
      </c>
      <c r="O22" s="47">
        <f>IFERROR(Table1[[#This Row],[AMOUNT]]+Table1[[#This Row],[TAX]],"")</f>
        <v>171.2</v>
      </c>
      <c r="P22" s="41"/>
    </row>
    <row r="23" spans="2:16" s="42" customFormat="1" ht="22" customHeight="1">
      <c r="B23" s="43" t="s">
        <v>23</v>
      </c>
      <c r="C23" s="44"/>
      <c r="D23" s="49"/>
      <c r="E23" s="49"/>
      <c r="F23" s="49"/>
      <c r="G23" s="49"/>
      <c r="H23" s="49" t="str">
        <f>IFERROR(VLOOKUP(G23,InventoryList[],2,0),"–")</f>
        <v>–</v>
      </c>
      <c r="I23" s="49" t="str">
        <f>IFERROR(VLOOKUP(G23,InventoryList[],3,0),"–")</f>
        <v>–</v>
      </c>
      <c r="J23" s="45" t="str">
        <f>IFERROR(VLOOKUP(G23,InventoryList[],4,0),"–")</f>
        <v>–</v>
      </c>
      <c r="K23" s="46"/>
      <c r="L23" s="47" t="str">
        <f>IFERROR(Table1[[#This Row],[UNIT COST]]*Table1[[#This Row],[QTY]],"")</f>
        <v/>
      </c>
      <c r="M23" s="48"/>
      <c r="N23" s="47" t="str">
        <f>IFERROR(Table1[[#This Row],[AMOUNT]]*Table1[[#This Row],[TAX RATE]],"")</f>
        <v/>
      </c>
      <c r="O23" s="47" t="str">
        <f>IFERROR(Table1[[#This Row],[AMOUNT]]+Table1[[#This Row],[TAX]],"")</f>
        <v/>
      </c>
      <c r="P23" s="41"/>
    </row>
    <row r="24" spans="2:16" s="42" customFormat="1" ht="22" customHeight="1">
      <c r="B24" s="43" t="s">
        <v>23</v>
      </c>
      <c r="C24" s="44"/>
      <c r="D24" s="49"/>
      <c r="E24" s="49"/>
      <c r="F24" s="49"/>
      <c r="G24" s="49"/>
      <c r="H24" s="49" t="str">
        <f>IFERROR(VLOOKUP(G24,InventoryList[],2,0),"–")</f>
        <v>–</v>
      </c>
      <c r="I24" s="49" t="str">
        <f>IFERROR(VLOOKUP(G24,InventoryList[],3,0),"–")</f>
        <v>–</v>
      </c>
      <c r="J24" s="45" t="str">
        <f>IFERROR(VLOOKUP(G24,InventoryList[],4,0),"–")</f>
        <v>–</v>
      </c>
      <c r="K24" s="46"/>
      <c r="L24" s="47" t="str">
        <f>IFERROR(Table1[[#This Row],[UNIT COST]]*Table1[[#This Row],[QTY]],"")</f>
        <v/>
      </c>
      <c r="M24" s="48"/>
      <c r="N24" s="47" t="str">
        <f>IFERROR(Table1[[#This Row],[AMOUNT]]*Table1[[#This Row],[TAX RATE]],"")</f>
        <v/>
      </c>
      <c r="O24" s="47" t="str">
        <f>IFERROR(Table1[[#This Row],[AMOUNT]]+Table1[[#This Row],[TAX]],"")</f>
        <v/>
      </c>
      <c r="P24" s="41"/>
    </row>
    <row r="25" spans="2:16" s="42" customFormat="1" ht="22" customHeight="1">
      <c r="B25" s="43" t="s">
        <v>23</v>
      </c>
      <c r="C25" s="44"/>
      <c r="D25" s="49"/>
      <c r="E25" s="49"/>
      <c r="F25" s="49"/>
      <c r="G25" s="49"/>
      <c r="H25" s="49" t="str">
        <f>IFERROR(VLOOKUP(G25,InventoryList[],2,0),"–")</f>
        <v>–</v>
      </c>
      <c r="I25" s="49" t="str">
        <f>IFERROR(VLOOKUP(G25,InventoryList[],3,0),"–")</f>
        <v>–</v>
      </c>
      <c r="J25" s="45" t="str">
        <f>IFERROR(VLOOKUP(G25,InventoryList[],4,0),"–")</f>
        <v>–</v>
      </c>
      <c r="K25" s="46"/>
      <c r="L25" s="47" t="str">
        <f>IFERROR(Table1[[#This Row],[UNIT COST]]*Table1[[#This Row],[QTY]],"")</f>
        <v/>
      </c>
      <c r="M25" s="48"/>
      <c r="N25" s="47" t="str">
        <f>IFERROR(Table1[[#This Row],[AMOUNT]]*Table1[[#This Row],[TAX RATE]],"")</f>
        <v/>
      </c>
      <c r="O25" s="47" t="str">
        <f>IFERROR(Table1[[#This Row],[AMOUNT]]+Table1[[#This Row],[TAX]],"")</f>
        <v/>
      </c>
      <c r="P25" s="41"/>
    </row>
    <row r="26" spans="2:16" s="42" customFormat="1" ht="22" customHeight="1">
      <c r="B26" s="43" t="s">
        <v>23</v>
      </c>
      <c r="C26" s="44"/>
      <c r="D26" s="49"/>
      <c r="E26" s="49"/>
      <c r="F26" s="49"/>
      <c r="G26" s="49"/>
      <c r="H26" s="49" t="str">
        <f>IFERROR(VLOOKUP(G26,InventoryList[],2,0),"–")</f>
        <v>–</v>
      </c>
      <c r="I26" s="49" t="str">
        <f>IFERROR(VLOOKUP(G26,InventoryList[],3,0),"–")</f>
        <v>–</v>
      </c>
      <c r="J26" s="45" t="str">
        <f>IFERROR(VLOOKUP(G26,InventoryList[],4,0),"–")</f>
        <v>–</v>
      </c>
      <c r="K26" s="46"/>
      <c r="L26" s="47" t="str">
        <f>IFERROR(Table1[[#This Row],[UNIT COST]]*Table1[[#This Row],[QTY]],"")</f>
        <v/>
      </c>
      <c r="M26" s="48"/>
      <c r="N26" s="47" t="str">
        <f>IFERROR(Table1[[#This Row],[AMOUNT]]*Table1[[#This Row],[TAX RATE]],"")</f>
        <v/>
      </c>
      <c r="O26" s="47" t="str">
        <f>IFERROR(Table1[[#This Row],[AMOUNT]]+Table1[[#This Row],[TAX]],"")</f>
        <v/>
      </c>
      <c r="P26" s="41"/>
    </row>
    <row r="27" spans="2:16" s="42" customFormat="1" ht="22" customHeight="1">
      <c r="B27" s="43" t="s">
        <v>23</v>
      </c>
      <c r="C27" s="44"/>
      <c r="D27" s="49"/>
      <c r="E27" s="49"/>
      <c r="F27" s="49"/>
      <c r="G27" s="49"/>
      <c r="H27" s="49" t="str">
        <f>IFERROR(VLOOKUP(G27,InventoryList[],2,0),"–")</f>
        <v>–</v>
      </c>
      <c r="I27" s="49" t="str">
        <f>IFERROR(VLOOKUP(G27,InventoryList[],3,0),"–")</f>
        <v>–</v>
      </c>
      <c r="J27" s="45" t="str">
        <f>IFERROR(VLOOKUP(G27,InventoryList[],4,0),"–")</f>
        <v>–</v>
      </c>
      <c r="K27" s="46"/>
      <c r="L27" s="47" t="str">
        <f>IFERROR(Table1[[#This Row],[UNIT COST]]*Table1[[#This Row],[QTY]],"")</f>
        <v/>
      </c>
      <c r="M27" s="48"/>
      <c r="N27" s="47" t="str">
        <f>IFERROR(Table1[[#This Row],[AMOUNT]]*Table1[[#This Row],[TAX RATE]],"")</f>
        <v/>
      </c>
      <c r="O27" s="47" t="str">
        <f>IFERROR(Table1[[#This Row],[AMOUNT]]+Table1[[#This Row],[TAX]],"")</f>
        <v/>
      </c>
      <c r="P27" s="41"/>
    </row>
    <row r="28" spans="2:16" ht="12" customHeight="1"/>
    <row r="29" spans="2:16" customFormat="1" ht="50" customHeight="1">
      <c r="B29" s="74" t="s">
        <v>40</v>
      </c>
      <c r="C29" s="74"/>
      <c r="D29" s="74"/>
      <c r="E29" s="74"/>
      <c r="F29" s="74"/>
      <c r="G29" s="74"/>
      <c r="H29" s="74"/>
      <c r="I29" s="74"/>
      <c r="J29" s="74"/>
    </row>
  </sheetData>
  <mergeCells count="9">
    <mergeCell ref="B2:J2"/>
    <mergeCell ref="B29:J29"/>
    <mergeCell ref="B9:D9"/>
    <mergeCell ref="B4:C4"/>
    <mergeCell ref="F4:G4"/>
    <mergeCell ref="B6:D6"/>
    <mergeCell ref="B7:E7"/>
    <mergeCell ref="B5:E5"/>
    <mergeCell ref="F5:I5"/>
  </mergeCells>
  <hyperlinks>
    <hyperlink ref="B29:D29" r:id="rId1" display="CLICK HERE TO CREATE IN SMARTSHEET" xr:uid="{4DD2EFD1-05B2-AD4C-8DE0-86AA35CA27CB}"/>
    <hyperlink ref="B29:J29" r:id="rId2" display="CLICK HERE TO CREATE IN SMARTSHEET" xr:uid="{203FB5EE-C9F2-6C48-86C3-507798EBBD3A}"/>
  </hyperlinks>
  <pageMargins left="0.4" right="0.4" top="0.4" bottom="0.4" header="0" footer="0"/>
  <pageSetup paperSize="119" scale="79" fitToHeight="0" orientation="landscape" horizontalDpi="1200" verticalDpi="12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ED6B13F-4239-4D4C-8F54-8900692D0E29}">
          <x14:formula1>
            <xm:f>'Inventory List'!$B$3:$B$47</xm:f>
          </x14:formula1>
          <xm:sqref>G12:G27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A87A-103F-9D4F-87D4-3DDC09E54667}">
  <sheetPr>
    <tabColor theme="3" tint="0.79998168889431442"/>
    <pageSetUpPr fitToPage="1"/>
  </sheetPr>
  <dimension ref="A1:IP110"/>
  <sheetViews>
    <sheetView showGridLines="0" zoomScaleNormal="100" workbookViewId="0">
      <pane ySplit="10" topLeftCell="A11" activePane="bottomLeft" state="frozen"/>
      <selection pane="bottomLeft" activeCell="B4" sqref="B4:E4"/>
    </sheetView>
  </sheetViews>
  <sheetFormatPr baseColWidth="10" defaultColWidth="10.83203125" defaultRowHeight="16"/>
  <cols>
    <col min="1" max="1" width="3.33203125" style="8" customWidth="1"/>
    <col min="2" max="2" width="10.83203125" style="8" customWidth="1"/>
    <col min="3" max="3" width="10.5" style="8" customWidth="1"/>
    <col min="4" max="4" width="20.6640625" style="8" customWidth="1"/>
    <col min="5" max="5" width="12.5" style="9" customWidth="1"/>
    <col min="6" max="6" width="16.5" style="8" customWidth="1"/>
    <col min="7" max="7" width="11.33203125" style="8" customWidth="1"/>
    <col min="8" max="8" width="16.1640625" style="8" customWidth="1"/>
    <col min="9" max="9" width="22.1640625" style="8" customWidth="1"/>
    <col min="10" max="10" width="14.6640625" style="8" customWidth="1"/>
    <col min="11" max="11" width="9.33203125" style="8" customWidth="1"/>
    <col min="12" max="12" width="11.33203125" style="8" customWidth="1"/>
    <col min="13" max="13" width="13.33203125" style="8" customWidth="1"/>
    <col min="14" max="15" width="10.83203125" style="8"/>
    <col min="16" max="16" width="50.6640625" style="8" customWidth="1"/>
    <col min="17" max="17" width="3.33203125" style="8" customWidth="1"/>
    <col min="18" max="16384" width="10.83203125" style="8"/>
  </cols>
  <sheetData>
    <row r="1" spans="1:250" s="7" customFormat="1" ht="42" customHeight="1">
      <c r="A1" s="6"/>
      <c r="B1" s="66" t="s">
        <v>60</v>
      </c>
      <c r="C1" s="66"/>
      <c r="D1" s="66"/>
      <c r="E1" s="66"/>
      <c r="F1" s="66"/>
      <c r="G1" s="66"/>
      <c r="H1" s="66"/>
      <c r="I1" s="66"/>
      <c r="J1" s="6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16" customHeight="1">
      <c r="B2" s="27" t="s">
        <v>0</v>
      </c>
      <c r="C2" s="28"/>
      <c r="D2" s="28"/>
      <c r="E2" s="28"/>
      <c r="F2" s="29"/>
      <c r="G2" s="29"/>
      <c r="H2" s="29"/>
      <c r="I2" s="29"/>
      <c r="J2" s="29"/>
    </row>
    <row r="3" spans="1:250" ht="16" customHeight="1">
      <c r="B3" s="68" t="s">
        <v>1</v>
      </c>
      <c r="C3" s="68"/>
      <c r="F3" s="69" t="s">
        <v>2</v>
      </c>
      <c r="G3" s="69"/>
      <c r="I3" s="29"/>
      <c r="J3" s="29"/>
    </row>
    <row r="4" spans="1:250" ht="26" customHeight="1" thickBot="1">
      <c r="B4" s="71"/>
      <c r="C4" s="72"/>
      <c r="D4" s="72"/>
      <c r="E4" s="73"/>
      <c r="F4" s="71"/>
      <c r="G4" s="72"/>
      <c r="H4" s="72"/>
      <c r="I4" s="73"/>
      <c r="J4" s="29"/>
    </row>
    <row r="5" spans="1:250" ht="23" customHeight="1">
      <c r="B5" s="70" t="s">
        <v>3</v>
      </c>
      <c r="C5" s="70"/>
      <c r="D5" s="70"/>
      <c r="E5" s="28"/>
      <c r="F5" s="29"/>
      <c r="G5" s="29"/>
      <c r="H5" s="29"/>
      <c r="I5" s="29"/>
      <c r="J5" s="29"/>
    </row>
    <row r="6" spans="1:250" ht="30" customHeight="1" thickBot="1">
      <c r="B6" s="71"/>
      <c r="C6" s="72"/>
      <c r="D6" s="72"/>
      <c r="E6" s="73"/>
      <c r="G6" s="10"/>
      <c r="H6" s="32" t="s">
        <v>4</v>
      </c>
      <c r="I6" s="11">
        <f>SUM(L11:L110)</f>
        <v>0</v>
      </c>
    </row>
    <row r="7" spans="1:250" ht="30" customHeight="1" thickBot="1">
      <c r="B7" s="34" t="s">
        <v>5</v>
      </c>
      <c r="C7" s="34"/>
      <c r="D7" s="34"/>
      <c r="E7" s="35"/>
      <c r="G7" s="10"/>
      <c r="H7" s="33" t="s">
        <v>6</v>
      </c>
      <c r="I7" s="12">
        <f>SUM(N11:N110)</f>
        <v>0</v>
      </c>
    </row>
    <row r="8" spans="1:250" ht="30" customHeight="1" thickTop="1" thickBot="1">
      <c r="B8" s="67"/>
      <c r="C8" s="67"/>
      <c r="D8" s="67"/>
      <c r="E8" s="8"/>
      <c r="G8" s="10"/>
      <c r="H8" s="32" t="s">
        <v>7</v>
      </c>
      <c r="I8" s="11">
        <f>SUM(O11:O110)</f>
        <v>0</v>
      </c>
    </row>
    <row r="9" spans="1:250" ht="7" customHeight="1">
      <c r="B9" s="10"/>
      <c r="C9" s="10"/>
      <c r="D9" s="10"/>
      <c r="E9" s="10"/>
      <c r="F9" s="10"/>
      <c r="G9" s="10"/>
      <c r="H9" s="10"/>
      <c r="I9" s="10"/>
      <c r="J9" s="10"/>
    </row>
    <row r="10" spans="1:250" ht="30" customHeight="1">
      <c r="B10" s="36" t="s">
        <v>8</v>
      </c>
      <c r="C10" s="31" t="s">
        <v>9</v>
      </c>
      <c r="D10" s="31" t="s">
        <v>10</v>
      </c>
      <c r="E10" s="31" t="s">
        <v>11</v>
      </c>
      <c r="F10" s="31" t="s">
        <v>12</v>
      </c>
      <c r="G10" s="31" t="s">
        <v>13</v>
      </c>
      <c r="H10" s="31" t="s">
        <v>14</v>
      </c>
      <c r="I10" s="31" t="s">
        <v>15</v>
      </c>
      <c r="J10" s="31" t="s">
        <v>16</v>
      </c>
      <c r="K10" s="31" t="s">
        <v>17</v>
      </c>
      <c r="L10" s="30" t="s">
        <v>18</v>
      </c>
      <c r="M10" s="31" t="s">
        <v>19</v>
      </c>
      <c r="N10" s="30" t="s">
        <v>20</v>
      </c>
      <c r="O10" s="30" t="s">
        <v>21</v>
      </c>
      <c r="P10" s="37" t="s">
        <v>22</v>
      </c>
    </row>
    <row r="11" spans="1:250" ht="22" customHeight="1">
      <c r="B11" s="50"/>
      <c r="C11" s="51"/>
      <c r="D11" s="54"/>
      <c r="E11" s="54"/>
      <c r="F11" s="54"/>
      <c r="G11" s="56"/>
      <c r="H11" s="54" t="str">
        <f>IFERROR(VLOOKUP(G11,InventoryList[],2,0),"–")</f>
        <v>–</v>
      </c>
      <c r="I11" s="54" t="str">
        <f>IFERROR(VLOOKUP(G11,InventoryList[],3,0),"–")</f>
        <v>–</v>
      </c>
      <c r="J11" s="58" t="str">
        <f>IFERROR(VLOOKUP(G11,InventoryList[],4,0),"–")</f>
        <v>–</v>
      </c>
      <c r="K11" s="56"/>
      <c r="L11" s="60" t="str">
        <f>IFERROR(Table13[[#This Row],[UNIT COST]]*Table13[[#This Row],[QTY]],"")</f>
        <v/>
      </c>
      <c r="M11" s="62"/>
      <c r="N11" s="64" t="str">
        <f>IFERROR(Table13[[#This Row],[AMOUNT]]*Table13[[#This Row],[TAX RATE]],"")</f>
        <v/>
      </c>
      <c r="O11" s="64" t="str">
        <f>IFERROR(Table13[[#This Row],[AMOUNT]]+Table13[[#This Row],[TAX]],"")</f>
        <v/>
      </c>
      <c r="P11" s="38"/>
    </row>
    <row r="12" spans="1:250" ht="22" customHeight="1">
      <c r="B12" s="50"/>
      <c r="C12" s="51"/>
      <c r="D12" s="54"/>
      <c r="E12" s="54"/>
      <c r="F12" s="54"/>
      <c r="G12" s="56"/>
      <c r="H12" s="54" t="str">
        <f>IFERROR(VLOOKUP(G12,InventoryList[],2,0),"–")</f>
        <v>–</v>
      </c>
      <c r="I12" s="54" t="str">
        <f>IFERROR(VLOOKUP(G12,InventoryList[],3,0),"–")</f>
        <v>–</v>
      </c>
      <c r="J12" s="58" t="str">
        <f>IFERROR(VLOOKUP(G12,InventoryList[],4,0),"–")</f>
        <v>–</v>
      </c>
      <c r="K12" s="56"/>
      <c r="L12" s="60" t="str">
        <f>IFERROR(Table13[[#This Row],[UNIT COST]]*Table13[[#This Row],[QTY]],"")</f>
        <v/>
      </c>
      <c r="M12" s="62"/>
      <c r="N12" s="64" t="str">
        <f>IFERROR(Table13[[#This Row],[AMOUNT]]*Table13[[#This Row],[TAX RATE]],"")</f>
        <v/>
      </c>
      <c r="O12" s="64" t="str">
        <f>IFERROR(Table13[[#This Row],[AMOUNT]]+Table13[[#This Row],[TAX]],"")</f>
        <v/>
      </c>
      <c r="P12" s="38"/>
    </row>
    <row r="13" spans="1:250" ht="22" customHeight="1">
      <c r="B13" s="50"/>
      <c r="C13" s="51"/>
      <c r="D13" s="54"/>
      <c r="E13" s="54"/>
      <c r="F13" s="54"/>
      <c r="G13" s="56"/>
      <c r="H13" s="54" t="str">
        <f>IFERROR(VLOOKUP(G13,InventoryList[],2,0),"–")</f>
        <v>–</v>
      </c>
      <c r="I13" s="54" t="str">
        <f>IFERROR(VLOOKUP(G13,InventoryList[],3,0),"–")</f>
        <v>–</v>
      </c>
      <c r="J13" s="58" t="str">
        <f>IFERROR(VLOOKUP(G13,InventoryList[],4,0),"–")</f>
        <v>–</v>
      </c>
      <c r="K13" s="56"/>
      <c r="L13" s="60" t="str">
        <f>IFERROR(Table13[[#This Row],[UNIT COST]]*Table13[[#This Row],[QTY]],"")</f>
        <v/>
      </c>
      <c r="M13" s="62"/>
      <c r="N13" s="64" t="str">
        <f>IFERROR(Table13[[#This Row],[AMOUNT]]*Table13[[#This Row],[TAX RATE]],"")</f>
        <v/>
      </c>
      <c r="O13" s="64" t="str">
        <f>IFERROR(Table13[[#This Row],[AMOUNT]]+Table13[[#This Row],[TAX]],"")</f>
        <v/>
      </c>
      <c r="P13" s="38"/>
    </row>
    <row r="14" spans="1:250" ht="22" customHeight="1">
      <c r="B14" s="50"/>
      <c r="C14" s="51"/>
      <c r="D14" s="54"/>
      <c r="E14" s="54"/>
      <c r="F14" s="54"/>
      <c r="G14" s="56"/>
      <c r="H14" s="54" t="str">
        <f>IFERROR(VLOOKUP(G14,InventoryList[],2,0),"–")</f>
        <v>–</v>
      </c>
      <c r="I14" s="54" t="str">
        <f>IFERROR(VLOOKUP(G14,InventoryList[],3,0),"–")</f>
        <v>–</v>
      </c>
      <c r="J14" s="58" t="str">
        <f>IFERROR(VLOOKUP(G14,InventoryList[],4,0),"–")</f>
        <v>–</v>
      </c>
      <c r="K14" s="56"/>
      <c r="L14" s="60" t="str">
        <f>IFERROR(Table13[[#This Row],[UNIT COST]]*Table13[[#This Row],[QTY]],"")</f>
        <v/>
      </c>
      <c r="M14" s="62"/>
      <c r="N14" s="64" t="str">
        <f>IFERROR(Table13[[#This Row],[AMOUNT]]*Table13[[#This Row],[TAX RATE]],"")</f>
        <v/>
      </c>
      <c r="O14" s="64" t="str">
        <f>IFERROR(Table13[[#This Row],[AMOUNT]]+Table13[[#This Row],[TAX]],"")</f>
        <v/>
      </c>
      <c r="P14" s="38"/>
    </row>
    <row r="15" spans="1:250" ht="22" customHeight="1">
      <c r="B15" s="50"/>
      <c r="C15" s="51"/>
      <c r="D15" s="54"/>
      <c r="E15" s="54"/>
      <c r="F15" s="54"/>
      <c r="G15" s="56"/>
      <c r="H15" s="54" t="str">
        <f>IFERROR(VLOOKUP(G15,InventoryList[],2,0),"–")</f>
        <v>–</v>
      </c>
      <c r="I15" s="54" t="str">
        <f>IFERROR(VLOOKUP(G15,InventoryList[],3,0),"–")</f>
        <v>–</v>
      </c>
      <c r="J15" s="58" t="str">
        <f>IFERROR(VLOOKUP(G15,InventoryList[],4,0),"–")</f>
        <v>–</v>
      </c>
      <c r="K15" s="56"/>
      <c r="L15" s="60" t="str">
        <f>IFERROR(Table13[[#This Row],[UNIT COST]]*Table13[[#This Row],[QTY]],"")</f>
        <v/>
      </c>
      <c r="M15" s="62"/>
      <c r="N15" s="64" t="str">
        <f>IFERROR(Table13[[#This Row],[AMOUNT]]*Table13[[#This Row],[TAX RATE]],"")</f>
        <v/>
      </c>
      <c r="O15" s="64" t="str">
        <f>IFERROR(Table13[[#This Row],[AMOUNT]]+Table13[[#This Row],[TAX]],"")</f>
        <v/>
      </c>
      <c r="P15" s="38"/>
    </row>
    <row r="16" spans="1:250" ht="22" customHeight="1">
      <c r="B16" s="50"/>
      <c r="C16" s="51"/>
      <c r="D16" s="54"/>
      <c r="E16" s="54"/>
      <c r="F16" s="54"/>
      <c r="G16" s="56"/>
      <c r="H16" s="54" t="str">
        <f>IFERROR(VLOOKUP(G16,InventoryList[],2,0),"–")</f>
        <v>–</v>
      </c>
      <c r="I16" s="54" t="str">
        <f>IFERROR(VLOOKUP(G16,InventoryList[],3,0),"–")</f>
        <v>–</v>
      </c>
      <c r="J16" s="58" t="str">
        <f>IFERROR(VLOOKUP(G16,InventoryList[],4,0),"–")</f>
        <v>–</v>
      </c>
      <c r="K16" s="56"/>
      <c r="L16" s="60" t="str">
        <f>IFERROR(Table13[[#This Row],[UNIT COST]]*Table13[[#This Row],[QTY]],"")</f>
        <v/>
      </c>
      <c r="M16" s="62"/>
      <c r="N16" s="64" t="str">
        <f>IFERROR(Table13[[#This Row],[AMOUNT]]*Table13[[#This Row],[TAX RATE]],"")</f>
        <v/>
      </c>
      <c r="O16" s="64" t="str">
        <f>IFERROR(Table13[[#This Row],[AMOUNT]]+Table13[[#This Row],[TAX]],"")</f>
        <v/>
      </c>
      <c r="P16" s="38"/>
    </row>
    <row r="17" spans="2:16" ht="22" customHeight="1">
      <c r="B17" s="50"/>
      <c r="C17" s="51"/>
      <c r="D17" s="54"/>
      <c r="E17" s="54"/>
      <c r="F17" s="54"/>
      <c r="G17" s="56"/>
      <c r="H17" s="54" t="str">
        <f>IFERROR(VLOOKUP(G17,InventoryList[],2,0),"–")</f>
        <v>–</v>
      </c>
      <c r="I17" s="54" t="str">
        <f>IFERROR(VLOOKUP(G17,InventoryList[],3,0),"–")</f>
        <v>–</v>
      </c>
      <c r="J17" s="58" t="str">
        <f>IFERROR(VLOOKUP(G17,InventoryList[],4,0),"–")</f>
        <v>–</v>
      </c>
      <c r="K17" s="56"/>
      <c r="L17" s="60" t="str">
        <f>IFERROR(Table13[[#This Row],[UNIT COST]]*Table13[[#This Row],[QTY]],"")</f>
        <v/>
      </c>
      <c r="M17" s="62"/>
      <c r="N17" s="64" t="str">
        <f>IFERROR(Table13[[#This Row],[AMOUNT]]*Table13[[#This Row],[TAX RATE]],"")</f>
        <v/>
      </c>
      <c r="O17" s="64" t="str">
        <f>IFERROR(Table13[[#This Row],[AMOUNT]]+Table13[[#This Row],[TAX]],"")</f>
        <v/>
      </c>
      <c r="P17" s="38"/>
    </row>
    <row r="18" spans="2:16" ht="22" customHeight="1">
      <c r="B18" s="50"/>
      <c r="C18" s="51"/>
      <c r="D18" s="54"/>
      <c r="E18" s="54"/>
      <c r="F18" s="54"/>
      <c r="G18" s="56"/>
      <c r="H18" s="54" t="str">
        <f>IFERROR(VLOOKUP(G18,InventoryList[],2,0),"–")</f>
        <v>–</v>
      </c>
      <c r="I18" s="54" t="str">
        <f>IFERROR(VLOOKUP(G18,InventoryList[],3,0),"–")</f>
        <v>–</v>
      </c>
      <c r="J18" s="58" t="str">
        <f>IFERROR(VLOOKUP(G18,InventoryList[],4,0),"–")</f>
        <v>–</v>
      </c>
      <c r="K18" s="56"/>
      <c r="L18" s="60" t="str">
        <f>IFERROR(Table13[[#This Row],[UNIT COST]]*Table13[[#This Row],[QTY]],"")</f>
        <v/>
      </c>
      <c r="M18" s="62"/>
      <c r="N18" s="64" t="str">
        <f>IFERROR(Table13[[#This Row],[AMOUNT]]*Table13[[#This Row],[TAX RATE]],"")</f>
        <v/>
      </c>
      <c r="O18" s="64" t="str">
        <f>IFERROR(Table13[[#This Row],[AMOUNT]]+Table13[[#This Row],[TAX]],"")</f>
        <v/>
      </c>
      <c r="P18" s="38"/>
    </row>
    <row r="19" spans="2:16" ht="22" customHeight="1">
      <c r="B19" s="50"/>
      <c r="C19" s="51"/>
      <c r="D19" s="54"/>
      <c r="E19" s="54"/>
      <c r="F19" s="54"/>
      <c r="G19" s="56"/>
      <c r="H19" s="54" t="str">
        <f>IFERROR(VLOOKUP(G19,InventoryList[],2,0),"–")</f>
        <v>–</v>
      </c>
      <c r="I19" s="54" t="str">
        <f>IFERROR(VLOOKUP(G19,InventoryList[],3,0),"–")</f>
        <v>–</v>
      </c>
      <c r="J19" s="58" t="str">
        <f>IFERROR(VLOOKUP(G19,InventoryList[],4,0),"–")</f>
        <v>–</v>
      </c>
      <c r="K19" s="56"/>
      <c r="L19" s="60" t="str">
        <f>IFERROR(Table13[[#This Row],[UNIT COST]]*Table13[[#This Row],[QTY]],"")</f>
        <v/>
      </c>
      <c r="M19" s="62"/>
      <c r="N19" s="64" t="str">
        <f>IFERROR(Table13[[#This Row],[AMOUNT]]*Table13[[#This Row],[TAX RATE]],"")</f>
        <v/>
      </c>
      <c r="O19" s="64" t="str">
        <f>IFERROR(Table13[[#This Row],[AMOUNT]]+Table13[[#This Row],[TAX]],"")</f>
        <v/>
      </c>
      <c r="P19" s="38"/>
    </row>
    <row r="20" spans="2:16" ht="22" customHeight="1">
      <c r="B20" s="50"/>
      <c r="C20" s="51"/>
      <c r="D20" s="54"/>
      <c r="E20" s="54"/>
      <c r="F20" s="54"/>
      <c r="G20" s="56"/>
      <c r="H20" s="54" t="str">
        <f>IFERROR(VLOOKUP(G20,InventoryList[],2,0),"–")</f>
        <v>–</v>
      </c>
      <c r="I20" s="54" t="str">
        <f>IFERROR(VLOOKUP(G20,InventoryList[],3,0),"–")</f>
        <v>–</v>
      </c>
      <c r="J20" s="58" t="str">
        <f>IFERROR(VLOOKUP(G20,InventoryList[],4,0),"–")</f>
        <v>–</v>
      </c>
      <c r="K20" s="56"/>
      <c r="L20" s="60" t="str">
        <f>IFERROR(Table13[[#This Row],[UNIT COST]]*Table13[[#This Row],[QTY]],"")</f>
        <v/>
      </c>
      <c r="M20" s="62"/>
      <c r="N20" s="64" t="str">
        <f>IFERROR(Table13[[#This Row],[AMOUNT]]*Table13[[#This Row],[TAX RATE]],"")</f>
        <v/>
      </c>
      <c r="O20" s="64" t="str">
        <f>IFERROR(Table13[[#This Row],[AMOUNT]]+Table13[[#This Row],[TAX]],"")</f>
        <v/>
      </c>
      <c r="P20" s="38"/>
    </row>
    <row r="21" spans="2:16" ht="22" customHeight="1">
      <c r="B21" s="50"/>
      <c r="C21" s="51"/>
      <c r="D21" s="54"/>
      <c r="E21" s="54"/>
      <c r="F21" s="54"/>
      <c r="G21" s="56"/>
      <c r="H21" s="54" t="str">
        <f>IFERROR(VLOOKUP(G21,InventoryList[],2,0),"–")</f>
        <v>–</v>
      </c>
      <c r="I21" s="54" t="str">
        <f>IFERROR(VLOOKUP(G21,InventoryList[],3,0),"–")</f>
        <v>–</v>
      </c>
      <c r="J21" s="58" t="str">
        <f>IFERROR(VLOOKUP(G21,InventoryList[],4,0),"–")</f>
        <v>–</v>
      </c>
      <c r="K21" s="56"/>
      <c r="L21" s="60" t="str">
        <f>IFERROR(Table13[[#This Row],[UNIT COST]]*Table13[[#This Row],[QTY]],"")</f>
        <v/>
      </c>
      <c r="M21" s="62"/>
      <c r="N21" s="64" t="str">
        <f>IFERROR(Table13[[#This Row],[AMOUNT]]*Table13[[#This Row],[TAX RATE]],"")</f>
        <v/>
      </c>
      <c r="O21" s="64" t="str">
        <f>IFERROR(Table13[[#This Row],[AMOUNT]]+Table13[[#This Row],[TAX]],"")</f>
        <v/>
      </c>
      <c r="P21" s="38"/>
    </row>
    <row r="22" spans="2:16" ht="22" customHeight="1">
      <c r="B22" s="50"/>
      <c r="C22" s="51"/>
      <c r="D22" s="54"/>
      <c r="E22" s="54"/>
      <c r="F22" s="54"/>
      <c r="G22" s="56"/>
      <c r="H22" s="54" t="str">
        <f>IFERROR(VLOOKUP(G22,InventoryList[],2,0),"–")</f>
        <v>–</v>
      </c>
      <c r="I22" s="54" t="str">
        <f>IFERROR(VLOOKUP(G22,InventoryList[],3,0),"–")</f>
        <v>–</v>
      </c>
      <c r="J22" s="58" t="str">
        <f>IFERROR(VLOOKUP(G22,InventoryList[],4,0),"–")</f>
        <v>–</v>
      </c>
      <c r="K22" s="56"/>
      <c r="L22" s="60" t="str">
        <f>IFERROR(Table13[[#This Row],[UNIT COST]]*Table13[[#This Row],[QTY]],"")</f>
        <v/>
      </c>
      <c r="M22" s="62"/>
      <c r="N22" s="64" t="str">
        <f>IFERROR(Table13[[#This Row],[AMOUNT]]*Table13[[#This Row],[TAX RATE]],"")</f>
        <v/>
      </c>
      <c r="O22" s="64" t="str">
        <f>IFERROR(Table13[[#This Row],[AMOUNT]]+Table13[[#This Row],[TAX]],"")</f>
        <v/>
      </c>
      <c r="P22" s="38"/>
    </row>
    <row r="23" spans="2:16" ht="22" customHeight="1">
      <c r="B23" s="50"/>
      <c r="C23" s="51"/>
      <c r="D23" s="54"/>
      <c r="E23" s="54"/>
      <c r="F23" s="54"/>
      <c r="G23" s="56"/>
      <c r="H23" s="54" t="str">
        <f>IFERROR(VLOOKUP(G23,InventoryList[],2,0),"–")</f>
        <v>–</v>
      </c>
      <c r="I23" s="54" t="str">
        <f>IFERROR(VLOOKUP(G23,InventoryList[],3,0),"–")</f>
        <v>–</v>
      </c>
      <c r="J23" s="58" t="str">
        <f>IFERROR(VLOOKUP(G23,InventoryList[],4,0),"–")</f>
        <v>–</v>
      </c>
      <c r="K23" s="56"/>
      <c r="L23" s="60" t="str">
        <f>IFERROR(Table13[[#This Row],[UNIT COST]]*Table13[[#This Row],[QTY]],"")</f>
        <v/>
      </c>
      <c r="M23" s="62"/>
      <c r="N23" s="64" t="str">
        <f>IFERROR(Table13[[#This Row],[AMOUNT]]*Table13[[#This Row],[TAX RATE]],"")</f>
        <v/>
      </c>
      <c r="O23" s="64" t="str">
        <f>IFERROR(Table13[[#This Row],[AMOUNT]]+Table13[[#This Row],[TAX]],"")</f>
        <v/>
      </c>
      <c r="P23" s="38"/>
    </row>
    <row r="24" spans="2:16" ht="22" customHeight="1">
      <c r="B24" s="50"/>
      <c r="C24" s="51"/>
      <c r="D24" s="54"/>
      <c r="E24" s="54"/>
      <c r="F24" s="54"/>
      <c r="G24" s="56"/>
      <c r="H24" s="54" t="str">
        <f>IFERROR(VLOOKUP(G24,InventoryList[],2,0),"–")</f>
        <v>–</v>
      </c>
      <c r="I24" s="54" t="str">
        <f>IFERROR(VLOOKUP(G24,InventoryList[],3,0),"–")</f>
        <v>–</v>
      </c>
      <c r="J24" s="58" t="str">
        <f>IFERROR(VLOOKUP(G24,InventoryList[],4,0),"–")</f>
        <v>–</v>
      </c>
      <c r="K24" s="56"/>
      <c r="L24" s="60" t="str">
        <f>IFERROR(Table13[[#This Row],[UNIT COST]]*Table13[[#This Row],[QTY]],"")</f>
        <v/>
      </c>
      <c r="M24" s="62"/>
      <c r="N24" s="64" t="str">
        <f>IFERROR(Table13[[#This Row],[AMOUNT]]*Table13[[#This Row],[TAX RATE]],"")</f>
        <v/>
      </c>
      <c r="O24" s="64" t="str">
        <f>IFERROR(Table13[[#This Row],[AMOUNT]]+Table13[[#This Row],[TAX]],"")</f>
        <v/>
      </c>
      <c r="P24" s="38"/>
    </row>
    <row r="25" spans="2:16" ht="22" customHeight="1">
      <c r="B25" s="50"/>
      <c r="C25" s="51"/>
      <c r="D25" s="54"/>
      <c r="E25" s="54"/>
      <c r="F25" s="54"/>
      <c r="G25" s="56"/>
      <c r="H25" s="54" t="str">
        <f>IFERROR(VLOOKUP(G25,InventoryList[],2,0),"–")</f>
        <v>–</v>
      </c>
      <c r="I25" s="54" t="str">
        <f>IFERROR(VLOOKUP(G25,InventoryList[],3,0),"–")</f>
        <v>–</v>
      </c>
      <c r="J25" s="58" t="str">
        <f>IFERROR(VLOOKUP(G25,InventoryList[],4,0),"–")</f>
        <v>–</v>
      </c>
      <c r="K25" s="56"/>
      <c r="L25" s="60" t="str">
        <f>IFERROR(Table13[[#This Row],[UNIT COST]]*Table13[[#This Row],[QTY]],"")</f>
        <v/>
      </c>
      <c r="M25" s="62"/>
      <c r="N25" s="64" t="str">
        <f>IFERROR(Table13[[#This Row],[AMOUNT]]*Table13[[#This Row],[TAX RATE]],"")</f>
        <v/>
      </c>
      <c r="O25" s="64" t="str">
        <f>IFERROR(Table13[[#This Row],[AMOUNT]]+Table13[[#This Row],[TAX]],"")</f>
        <v/>
      </c>
      <c r="P25" s="38"/>
    </row>
    <row r="26" spans="2:16" ht="22" customHeight="1">
      <c r="B26" s="50"/>
      <c r="C26" s="51"/>
      <c r="D26" s="54"/>
      <c r="E26" s="54"/>
      <c r="F26" s="54"/>
      <c r="G26" s="56"/>
      <c r="H26" s="54" t="str">
        <f>IFERROR(VLOOKUP(G26,InventoryList[],2,0),"–")</f>
        <v>–</v>
      </c>
      <c r="I26" s="54" t="str">
        <f>IFERROR(VLOOKUP(G26,InventoryList[],3,0),"–")</f>
        <v>–</v>
      </c>
      <c r="J26" s="58" t="str">
        <f>IFERROR(VLOOKUP(G26,InventoryList[],4,0),"–")</f>
        <v>–</v>
      </c>
      <c r="K26" s="56"/>
      <c r="L26" s="60" t="str">
        <f>IFERROR(Table13[[#This Row],[UNIT COST]]*Table13[[#This Row],[QTY]],"")</f>
        <v/>
      </c>
      <c r="M26" s="62"/>
      <c r="N26" s="64" t="str">
        <f>IFERROR(Table13[[#This Row],[AMOUNT]]*Table13[[#This Row],[TAX RATE]],"")</f>
        <v/>
      </c>
      <c r="O26" s="64" t="str">
        <f>IFERROR(Table13[[#This Row],[AMOUNT]]+Table13[[#This Row],[TAX]],"")</f>
        <v/>
      </c>
      <c r="P26" s="38"/>
    </row>
    <row r="27" spans="2:16" ht="22" customHeight="1">
      <c r="B27" s="50"/>
      <c r="C27" s="51"/>
      <c r="D27" s="54"/>
      <c r="E27" s="54"/>
      <c r="F27" s="54"/>
      <c r="G27" s="56"/>
      <c r="H27" s="54" t="str">
        <f>IFERROR(VLOOKUP(G27,InventoryList[],2,0),"–")</f>
        <v>–</v>
      </c>
      <c r="I27" s="54" t="str">
        <f>IFERROR(VLOOKUP(G27,InventoryList[],3,0),"–")</f>
        <v>–</v>
      </c>
      <c r="J27" s="58" t="str">
        <f>IFERROR(VLOOKUP(G27,InventoryList[],4,0),"–")</f>
        <v>–</v>
      </c>
      <c r="K27" s="56"/>
      <c r="L27" s="60" t="str">
        <f>IFERROR(Table13[[#This Row],[UNIT COST]]*Table13[[#This Row],[QTY]],"")</f>
        <v/>
      </c>
      <c r="M27" s="62"/>
      <c r="N27" s="64" t="str">
        <f>IFERROR(Table13[[#This Row],[AMOUNT]]*Table13[[#This Row],[TAX RATE]],"")</f>
        <v/>
      </c>
      <c r="O27" s="64" t="str">
        <f>IFERROR(Table13[[#This Row],[AMOUNT]]+Table13[[#This Row],[TAX]],"")</f>
        <v/>
      </c>
      <c r="P27" s="38"/>
    </row>
    <row r="28" spans="2:16" ht="22" customHeight="1">
      <c r="B28" s="50"/>
      <c r="C28" s="51"/>
      <c r="D28" s="54"/>
      <c r="E28" s="54"/>
      <c r="F28" s="54"/>
      <c r="G28" s="56"/>
      <c r="H28" s="54" t="str">
        <f>IFERROR(VLOOKUP(G28,InventoryList[],2,0),"–")</f>
        <v>–</v>
      </c>
      <c r="I28" s="54" t="str">
        <f>IFERROR(VLOOKUP(G28,InventoryList[],3,0),"–")</f>
        <v>–</v>
      </c>
      <c r="J28" s="58" t="str">
        <f>IFERROR(VLOOKUP(G28,InventoryList[],4,0),"–")</f>
        <v>–</v>
      </c>
      <c r="K28" s="56"/>
      <c r="L28" s="60" t="str">
        <f>IFERROR(Table13[[#This Row],[UNIT COST]]*Table13[[#This Row],[QTY]],"")</f>
        <v/>
      </c>
      <c r="M28" s="62"/>
      <c r="N28" s="64" t="str">
        <f>IFERROR(Table13[[#This Row],[AMOUNT]]*Table13[[#This Row],[TAX RATE]],"")</f>
        <v/>
      </c>
      <c r="O28" s="64" t="str">
        <f>IFERROR(Table13[[#This Row],[AMOUNT]]+Table13[[#This Row],[TAX]],"")</f>
        <v/>
      </c>
      <c r="P28" s="38"/>
    </row>
    <row r="29" spans="2:16" ht="22" customHeight="1">
      <c r="B29" s="50"/>
      <c r="C29" s="51"/>
      <c r="D29" s="54"/>
      <c r="E29" s="54"/>
      <c r="F29" s="54"/>
      <c r="G29" s="56"/>
      <c r="H29" s="54" t="str">
        <f>IFERROR(VLOOKUP(G29,InventoryList[],2,0),"–")</f>
        <v>–</v>
      </c>
      <c r="I29" s="54" t="str">
        <f>IFERROR(VLOOKUP(G29,InventoryList[],3,0),"–")</f>
        <v>–</v>
      </c>
      <c r="J29" s="58" t="str">
        <f>IFERROR(VLOOKUP(G29,InventoryList[],4,0),"–")</f>
        <v>–</v>
      </c>
      <c r="K29" s="56"/>
      <c r="L29" s="60" t="str">
        <f>IFERROR(Table13[[#This Row],[UNIT COST]]*Table13[[#This Row],[QTY]],"")</f>
        <v/>
      </c>
      <c r="M29" s="62"/>
      <c r="N29" s="64" t="str">
        <f>IFERROR(Table13[[#This Row],[AMOUNT]]*Table13[[#This Row],[TAX RATE]],"")</f>
        <v/>
      </c>
      <c r="O29" s="64" t="str">
        <f>IFERROR(Table13[[#This Row],[AMOUNT]]+Table13[[#This Row],[TAX]],"")</f>
        <v/>
      </c>
      <c r="P29" s="38"/>
    </row>
    <row r="30" spans="2:16" ht="22" customHeight="1">
      <c r="B30" s="50"/>
      <c r="C30" s="51"/>
      <c r="D30" s="54"/>
      <c r="E30" s="54"/>
      <c r="F30" s="54"/>
      <c r="G30" s="56"/>
      <c r="H30" s="54" t="str">
        <f>IFERROR(VLOOKUP(G30,InventoryList[],2,0),"–")</f>
        <v>–</v>
      </c>
      <c r="I30" s="54" t="str">
        <f>IFERROR(VLOOKUP(G30,InventoryList[],3,0),"–")</f>
        <v>–</v>
      </c>
      <c r="J30" s="58" t="str">
        <f>IFERROR(VLOOKUP(G30,InventoryList[],4,0),"–")</f>
        <v>–</v>
      </c>
      <c r="K30" s="56"/>
      <c r="L30" s="60" t="str">
        <f>IFERROR(Table13[[#This Row],[UNIT COST]]*Table13[[#This Row],[QTY]],"")</f>
        <v/>
      </c>
      <c r="M30" s="62"/>
      <c r="N30" s="64" t="str">
        <f>IFERROR(Table13[[#This Row],[AMOUNT]]*Table13[[#This Row],[TAX RATE]],"")</f>
        <v/>
      </c>
      <c r="O30" s="64" t="str">
        <f>IFERROR(Table13[[#This Row],[AMOUNT]]+Table13[[#This Row],[TAX]],"")</f>
        <v/>
      </c>
      <c r="P30" s="38"/>
    </row>
    <row r="31" spans="2:16" ht="22" customHeight="1">
      <c r="B31" s="50"/>
      <c r="C31" s="51"/>
      <c r="D31" s="54"/>
      <c r="E31" s="54"/>
      <c r="F31" s="54"/>
      <c r="G31" s="56"/>
      <c r="H31" s="54" t="str">
        <f>IFERROR(VLOOKUP(G31,InventoryList[],2,0),"–")</f>
        <v>–</v>
      </c>
      <c r="I31" s="54" t="str">
        <f>IFERROR(VLOOKUP(G31,InventoryList[],3,0),"–")</f>
        <v>–</v>
      </c>
      <c r="J31" s="58" t="str">
        <f>IFERROR(VLOOKUP(G31,InventoryList[],4,0),"–")</f>
        <v>–</v>
      </c>
      <c r="K31" s="56"/>
      <c r="L31" s="60" t="str">
        <f>IFERROR(Table13[[#This Row],[UNIT COST]]*Table13[[#This Row],[QTY]],"")</f>
        <v/>
      </c>
      <c r="M31" s="62"/>
      <c r="N31" s="64" t="str">
        <f>IFERROR(Table13[[#This Row],[AMOUNT]]*Table13[[#This Row],[TAX RATE]],"")</f>
        <v/>
      </c>
      <c r="O31" s="64" t="str">
        <f>IFERROR(Table13[[#This Row],[AMOUNT]]+Table13[[#This Row],[TAX]],"")</f>
        <v/>
      </c>
      <c r="P31" s="38"/>
    </row>
    <row r="32" spans="2:16" ht="22" customHeight="1">
      <c r="B32" s="50"/>
      <c r="C32" s="51"/>
      <c r="D32" s="54"/>
      <c r="E32" s="54"/>
      <c r="F32" s="54"/>
      <c r="G32" s="56"/>
      <c r="H32" s="54" t="str">
        <f>IFERROR(VLOOKUP(G32,InventoryList[],2,0),"–")</f>
        <v>–</v>
      </c>
      <c r="I32" s="54" t="str">
        <f>IFERROR(VLOOKUP(G32,InventoryList[],3,0),"–")</f>
        <v>–</v>
      </c>
      <c r="J32" s="58" t="str">
        <f>IFERROR(VLOOKUP(G32,InventoryList[],4,0),"–")</f>
        <v>–</v>
      </c>
      <c r="K32" s="56"/>
      <c r="L32" s="60" t="str">
        <f>IFERROR(Table13[[#This Row],[UNIT COST]]*Table13[[#This Row],[QTY]],"")</f>
        <v/>
      </c>
      <c r="M32" s="62"/>
      <c r="N32" s="64" t="str">
        <f>IFERROR(Table13[[#This Row],[AMOUNT]]*Table13[[#This Row],[TAX RATE]],"")</f>
        <v/>
      </c>
      <c r="O32" s="64" t="str">
        <f>IFERROR(Table13[[#This Row],[AMOUNT]]+Table13[[#This Row],[TAX]],"")</f>
        <v/>
      </c>
      <c r="P32" s="38"/>
    </row>
    <row r="33" spans="2:16" ht="22" customHeight="1">
      <c r="B33" s="50"/>
      <c r="C33" s="51"/>
      <c r="D33" s="54"/>
      <c r="E33" s="54"/>
      <c r="F33" s="54"/>
      <c r="G33" s="56"/>
      <c r="H33" s="54" t="str">
        <f>IFERROR(VLOOKUP(G33,InventoryList[],2,0),"–")</f>
        <v>–</v>
      </c>
      <c r="I33" s="54" t="str">
        <f>IFERROR(VLOOKUP(G33,InventoryList[],3,0),"–")</f>
        <v>–</v>
      </c>
      <c r="J33" s="58" t="str">
        <f>IFERROR(VLOOKUP(G33,InventoryList[],4,0),"–")</f>
        <v>–</v>
      </c>
      <c r="K33" s="56"/>
      <c r="L33" s="60" t="str">
        <f>IFERROR(Table13[[#This Row],[UNIT COST]]*Table13[[#This Row],[QTY]],"")</f>
        <v/>
      </c>
      <c r="M33" s="62"/>
      <c r="N33" s="64" t="str">
        <f>IFERROR(Table13[[#This Row],[AMOUNT]]*Table13[[#This Row],[TAX RATE]],"")</f>
        <v/>
      </c>
      <c r="O33" s="64" t="str">
        <f>IFERROR(Table13[[#This Row],[AMOUNT]]+Table13[[#This Row],[TAX]],"")</f>
        <v/>
      </c>
      <c r="P33" s="38"/>
    </row>
    <row r="34" spans="2:16" ht="22" customHeight="1">
      <c r="B34" s="50"/>
      <c r="C34" s="51"/>
      <c r="D34" s="54"/>
      <c r="E34" s="54"/>
      <c r="F34" s="54"/>
      <c r="G34" s="56"/>
      <c r="H34" s="54" t="str">
        <f>IFERROR(VLOOKUP(G34,InventoryList[],2,0),"–")</f>
        <v>–</v>
      </c>
      <c r="I34" s="54" t="str">
        <f>IFERROR(VLOOKUP(G34,InventoryList[],3,0),"–")</f>
        <v>–</v>
      </c>
      <c r="J34" s="58" t="str">
        <f>IFERROR(VLOOKUP(G34,InventoryList[],4,0),"–")</f>
        <v>–</v>
      </c>
      <c r="K34" s="56"/>
      <c r="L34" s="60" t="str">
        <f>IFERROR(Table13[[#This Row],[UNIT COST]]*Table13[[#This Row],[QTY]],"")</f>
        <v/>
      </c>
      <c r="M34" s="62"/>
      <c r="N34" s="64" t="str">
        <f>IFERROR(Table13[[#This Row],[AMOUNT]]*Table13[[#This Row],[TAX RATE]],"")</f>
        <v/>
      </c>
      <c r="O34" s="64" t="str">
        <f>IFERROR(Table13[[#This Row],[AMOUNT]]+Table13[[#This Row],[TAX]],"")</f>
        <v/>
      </c>
      <c r="P34" s="38"/>
    </row>
    <row r="35" spans="2:16" ht="22" customHeight="1">
      <c r="B35" s="50"/>
      <c r="C35" s="51"/>
      <c r="D35" s="54"/>
      <c r="E35" s="54"/>
      <c r="F35" s="54"/>
      <c r="G35" s="56"/>
      <c r="H35" s="54" t="str">
        <f>IFERROR(VLOOKUP(G35,InventoryList[],2,0),"–")</f>
        <v>–</v>
      </c>
      <c r="I35" s="54" t="str">
        <f>IFERROR(VLOOKUP(G35,InventoryList[],3,0),"–")</f>
        <v>–</v>
      </c>
      <c r="J35" s="58" t="str">
        <f>IFERROR(VLOOKUP(G35,InventoryList[],4,0),"–")</f>
        <v>–</v>
      </c>
      <c r="K35" s="56"/>
      <c r="L35" s="60" t="str">
        <f>IFERROR(Table13[[#This Row],[UNIT COST]]*Table13[[#This Row],[QTY]],"")</f>
        <v/>
      </c>
      <c r="M35" s="62"/>
      <c r="N35" s="64" t="str">
        <f>IFERROR(Table13[[#This Row],[AMOUNT]]*Table13[[#This Row],[TAX RATE]],"")</f>
        <v/>
      </c>
      <c r="O35" s="64" t="str">
        <f>IFERROR(Table13[[#This Row],[AMOUNT]]+Table13[[#This Row],[TAX]],"")</f>
        <v/>
      </c>
      <c r="P35" s="38"/>
    </row>
    <row r="36" spans="2:16" ht="22" customHeight="1">
      <c r="B36" s="50"/>
      <c r="C36" s="51"/>
      <c r="D36" s="54"/>
      <c r="E36" s="54"/>
      <c r="F36" s="54"/>
      <c r="G36" s="56"/>
      <c r="H36" s="54" t="str">
        <f>IFERROR(VLOOKUP(G36,InventoryList[],2,0),"–")</f>
        <v>–</v>
      </c>
      <c r="I36" s="54" t="str">
        <f>IFERROR(VLOOKUP(G36,InventoryList[],3,0),"–")</f>
        <v>–</v>
      </c>
      <c r="J36" s="58" t="str">
        <f>IFERROR(VLOOKUP(G36,InventoryList[],4,0),"–")</f>
        <v>–</v>
      </c>
      <c r="K36" s="56"/>
      <c r="L36" s="60" t="str">
        <f>IFERROR(Table13[[#This Row],[UNIT COST]]*Table13[[#This Row],[QTY]],"")</f>
        <v/>
      </c>
      <c r="M36" s="62"/>
      <c r="N36" s="64" t="str">
        <f>IFERROR(Table13[[#This Row],[AMOUNT]]*Table13[[#This Row],[TAX RATE]],"")</f>
        <v/>
      </c>
      <c r="O36" s="64" t="str">
        <f>IFERROR(Table13[[#This Row],[AMOUNT]]+Table13[[#This Row],[TAX]],"")</f>
        <v/>
      </c>
      <c r="P36" s="38"/>
    </row>
    <row r="37" spans="2:16" ht="22" customHeight="1">
      <c r="B37" s="50"/>
      <c r="C37" s="51"/>
      <c r="D37" s="54"/>
      <c r="E37" s="54"/>
      <c r="F37" s="54"/>
      <c r="G37" s="56"/>
      <c r="H37" s="54" t="str">
        <f>IFERROR(VLOOKUP(G37,InventoryList[],2,0),"–")</f>
        <v>–</v>
      </c>
      <c r="I37" s="54" t="str">
        <f>IFERROR(VLOOKUP(G37,InventoryList[],3,0),"–")</f>
        <v>–</v>
      </c>
      <c r="J37" s="58" t="str">
        <f>IFERROR(VLOOKUP(G37,InventoryList[],4,0),"–")</f>
        <v>–</v>
      </c>
      <c r="K37" s="56"/>
      <c r="L37" s="60" t="str">
        <f>IFERROR(Table13[[#This Row],[UNIT COST]]*Table13[[#This Row],[QTY]],"")</f>
        <v/>
      </c>
      <c r="M37" s="62"/>
      <c r="N37" s="64" t="str">
        <f>IFERROR(Table13[[#This Row],[AMOUNT]]*Table13[[#This Row],[TAX RATE]],"")</f>
        <v/>
      </c>
      <c r="O37" s="64" t="str">
        <f>IFERROR(Table13[[#This Row],[AMOUNT]]+Table13[[#This Row],[TAX]],"")</f>
        <v/>
      </c>
      <c r="P37" s="38"/>
    </row>
    <row r="38" spans="2:16" ht="22" customHeight="1">
      <c r="B38" s="50"/>
      <c r="C38" s="51"/>
      <c r="D38" s="54"/>
      <c r="E38" s="54"/>
      <c r="F38" s="54"/>
      <c r="G38" s="56"/>
      <c r="H38" s="54" t="str">
        <f>IFERROR(VLOOKUP(G38,InventoryList[],2,0),"–")</f>
        <v>–</v>
      </c>
      <c r="I38" s="54" t="str">
        <f>IFERROR(VLOOKUP(G38,InventoryList[],3,0),"–")</f>
        <v>–</v>
      </c>
      <c r="J38" s="58" t="str">
        <f>IFERROR(VLOOKUP(G38,InventoryList[],4,0),"–")</f>
        <v>–</v>
      </c>
      <c r="K38" s="56"/>
      <c r="L38" s="60" t="str">
        <f>IFERROR(Table13[[#This Row],[UNIT COST]]*Table13[[#This Row],[QTY]],"")</f>
        <v/>
      </c>
      <c r="M38" s="62"/>
      <c r="N38" s="64" t="str">
        <f>IFERROR(Table13[[#This Row],[AMOUNT]]*Table13[[#This Row],[TAX RATE]],"")</f>
        <v/>
      </c>
      <c r="O38" s="64" t="str">
        <f>IFERROR(Table13[[#This Row],[AMOUNT]]+Table13[[#This Row],[TAX]],"")</f>
        <v/>
      </c>
      <c r="P38" s="38"/>
    </row>
    <row r="39" spans="2:16" ht="22" customHeight="1">
      <c r="B39" s="50"/>
      <c r="C39" s="51"/>
      <c r="D39" s="54"/>
      <c r="E39" s="54"/>
      <c r="F39" s="54"/>
      <c r="G39" s="56"/>
      <c r="H39" s="54" t="str">
        <f>IFERROR(VLOOKUP(G39,InventoryList[],2,0),"–")</f>
        <v>–</v>
      </c>
      <c r="I39" s="54" t="str">
        <f>IFERROR(VLOOKUP(G39,InventoryList[],3,0),"–")</f>
        <v>–</v>
      </c>
      <c r="J39" s="58" t="str">
        <f>IFERROR(VLOOKUP(G39,InventoryList[],4,0),"–")</f>
        <v>–</v>
      </c>
      <c r="K39" s="56"/>
      <c r="L39" s="60" t="str">
        <f>IFERROR(Table13[[#This Row],[UNIT COST]]*Table13[[#This Row],[QTY]],"")</f>
        <v/>
      </c>
      <c r="M39" s="62"/>
      <c r="N39" s="64" t="str">
        <f>IFERROR(Table13[[#This Row],[AMOUNT]]*Table13[[#This Row],[TAX RATE]],"")</f>
        <v/>
      </c>
      <c r="O39" s="64" t="str">
        <f>IFERROR(Table13[[#This Row],[AMOUNT]]+Table13[[#This Row],[TAX]],"")</f>
        <v/>
      </c>
      <c r="P39" s="38"/>
    </row>
    <row r="40" spans="2:16" ht="22" customHeight="1">
      <c r="B40" s="50"/>
      <c r="C40" s="51"/>
      <c r="D40" s="54"/>
      <c r="E40" s="54"/>
      <c r="F40" s="54"/>
      <c r="G40" s="56"/>
      <c r="H40" s="54" t="str">
        <f>IFERROR(VLOOKUP(G40,InventoryList[],2,0),"–")</f>
        <v>–</v>
      </c>
      <c r="I40" s="54" t="str">
        <f>IFERROR(VLOOKUP(G40,InventoryList[],3,0),"–")</f>
        <v>–</v>
      </c>
      <c r="J40" s="58" t="str">
        <f>IFERROR(VLOOKUP(G40,InventoryList[],4,0),"–")</f>
        <v>–</v>
      </c>
      <c r="K40" s="56"/>
      <c r="L40" s="60" t="str">
        <f>IFERROR(Table13[[#This Row],[UNIT COST]]*Table13[[#This Row],[QTY]],"")</f>
        <v/>
      </c>
      <c r="M40" s="62"/>
      <c r="N40" s="64" t="str">
        <f>IFERROR(Table13[[#This Row],[AMOUNT]]*Table13[[#This Row],[TAX RATE]],"")</f>
        <v/>
      </c>
      <c r="O40" s="64" t="str">
        <f>IFERROR(Table13[[#This Row],[AMOUNT]]+Table13[[#This Row],[TAX]],"")</f>
        <v/>
      </c>
      <c r="P40" s="38"/>
    </row>
    <row r="41" spans="2:16" ht="22" customHeight="1">
      <c r="B41" s="50"/>
      <c r="C41" s="51"/>
      <c r="D41" s="54"/>
      <c r="E41" s="54"/>
      <c r="F41" s="54"/>
      <c r="G41" s="56"/>
      <c r="H41" s="54" t="str">
        <f>IFERROR(VLOOKUP(G41,InventoryList[],2,0),"–")</f>
        <v>–</v>
      </c>
      <c r="I41" s="54" t="str">
        <f>IFERROR(VLOOKUP(G41,InventoryList[],3,0),"–")</f>
        <v>–</v>
      </c>
      <c r="J41" s="58" t="str">
        <f>IFERROR(VLOOKUP(G41,InventoryList[],4,0),"–")</f>
        <v>–</v>
      </c>
      <c r="K41" s="56"/>
      <c r="L41" s="60" t="str">
        <f>IFERROR(Table13[[#This Row],[UNIT COST]]*Table13[[#This Row],[QTY]],"")</f>
        <v/>
      </c>
      <c r="M41" s="62"/>
      <c r="N41" s="64" t="str">
        <f>IFERROR(Table13[[#This Row],[AMOUNT]]*Table13[[#This Row],[TAX RATE]],"")</f>
        <v/>
      </c>
      <c r="O41" s="64" t="str">
        <f>IFERROR(Table13[[#This Row],[AMOUNT]]+Table13[[#This Row],[TAX]],"")</f>
        <v/>
      </c>
      <c r="P41" s="38"/>
    </row>
    <row r="42" spans="2:16" ht="22" customHeight="1">
      <c r="B42" s="50"/>
      <c r="C42" s="51"/>
      <c r="D42" s="54"/>
      <c r="E42" s="54"/>
      <c r="F42" s="54"/>
      <c r="G42" s="56"/>
      <c r="H42" s="54" t="str">
        <f>IFERROR(VLOOKUP(G42,InventoryList[],2,0),"–")</f>
        <v>–</v>
      </c>
      <c r="I42" s="54" t="str">
        <f>IFERROR(VLOOKUP(G42,InventoryList[],3,0),"–")</f>
        <v>–</v>
      </c>
      <c r="J42" s="58" t="str">
        <f>IFERROR(VLOOKUP(G42,InventoryList[],4,0),"–")</f>
        <v>–</v>
      </c>
      <c r="K42" s="56"/>
      <c r="L42" s="60" t="str">
        <f>IFERROR(Table13[[#This Row],[UNIT COST]]*Table13[[#This Row],[QTY]],"")</f>
        <v/>
      </c>
      <c r="M42" s="62"/>
      <c r="N42" s="64" t="str">
        <f>IFERROR(Table13[[#This Row],[AMOUNT]]*Table13[[#This Row],[TAX RATE]],"")</f>
        <v/>
      </c>
      <c r="O42" s="64" t="str">
        <f>IFERROR(Table13[[#This Row],[AMOUNT]]+Table13[[#This Row],[TAX]],"")</f>
        <v/>
      </c>
      <c r="P42" s="38"/>
    </row>
    <row r="43" spans="2:16" ht="22" customHeight="1">
      <c r="B43" s="50"/>
      <c r="C43" s="51"/>
      <c r="D43" s="54"/>
      <c r="E43" s="54"/>
      <c r="F43" s="54"/>
      <c r="G43" s="56"/>
      <c r="H43" s="54" t="str">
        <f>IFERROR(VLOOKUP(G43,InventoryList[],2,0),"–")</f>
        <v>–</v>
      </c>
      <c r="I43" s="54" t="str">
        <f>IFERROR(VLOOKUP(G43,InventoryList[],3,0),"–")</f>
        <v>–</v>
      </c>
      <c r="J43" s="58" t="str">
        <f>IFERROR(VLOOKUP(G43,InventoryList[],4,0),"–")</f>
        <v>–</v>
      </c>
      <c r="K43" s="56"/>
      <c r="L43" s="60" t="str">
        <f>IFERROR(Table13[[#This Row],[UNIT COST]]*Table13[[#This Row],[QTY]],"")</f>
        <v/>
      </c>
      <c r="M43" s="62"/>
      <c r="N43" s="64" t="str">
        <f>IFERROR(Table13[[#This Row],[AMOUNT]]*Table13[[#This Row],[TAX RATE]],"")</f>
        <v/>
      </c>
      <c r="O43" s="64" t="str">
        <f>IFERROR(Table13[[#This Row],[AMOUNT]]+Table13[[#This Row],[TAX]],"")</f>
        <v/>
      </c>
      <c r="P43" s="38"/>
    </row>
    <row r="44" spans="2:16" ht="22" customHeight="1">
      <c r="B44" s="50"/>
      <c r="C44" s="51"/>
      <c r="D44" s="54"/>
      <c r="E44" s="54"/>
      <c r="F44" s="54"/>
      <c r="G44" s="56"/>
      <c r="H44" s="54" t="str">
        <f>IFERROR(VLOOKUP(G44,InventoryList[],2,0),"–")</f>
        <v>–</v>
      </c>
      <c r="I44" s="54" t="str">
        <f>IFERROR(VLOOKUP(G44,InventoryList[],3,0),"–")</f>
        <v>–</v>
      </c>
      <c r="J44" s="58" t="str">
        <f>IFERROR(VLOOKUP(G44,InventoryList[],4,0),"–")</f>
        <v>–</v>
      </c>
      <c r="K44" s="56"/>
      <c r="L44" s="60" t="str">
        <f>IFERROR(Table13[[#This Row],[UNIT COST]]*Table13[[#This Row],[QTY]],"")</f>
        <v/>
      </c>
      <c r="M44" s="62"/>
      <c r="N44" s="64" t="str">
        <f>IFERROR(Table13[[#This Row],[AMOUNT]]*Table13[[#This Row],[TAX RATE]],"")</f>
        <v/>
      </c>
      <c r="O44" s="64" t="str">
        <f>IFERROR(Table13[[#This Row],[AMOUNT]]+Table13[[#This Row],[TAX]],"")</f>
        <v/>
      </c>
      <c r="P44" s="38"/>
    </row>
    <row r="45" spans="2:16" ht="22" customHeight="1">
      <c r="B45" s="50"/>
      <c r="C45" s="51"/>
      <c r="D45" s="54"/>
      <c r="E45" s="54"/>
      <c r="F45" s="54"/>
      <c r="G45" s="56"/>
      <c r="H45" s="54" t="str">
        <f>IFERROR(VLOOKUP(G45,InventoryList[],2,0),"–")</f>
        <v>–</v>
      </c>
      <c r="I45" s="54" t="str">
        <f>IFERROR(VLOOKUP(G45,InventoryList[],3,0),"–")</f>
        <v>–</v>
      </c>
      <c r="J45" s="58" t="str">
        <f>IFERROR(VLOOKUP(G45,InventoryList[],4,0),"–")</f>
        <v>–</v>
      </c>
      <c r="K45" s="56"/>
      <c r="L45" s="60" t="str">
        <f>IFERROR(Table13[[#This Row],[UNIT COST]]*Table13[[#This Row],[QTY]],"")</f>
        <v/>
      </c>
      <c r="M45" s="62"/>
      <c r="N45" s="64" t="str">
        <f>IFERROR(Table13[[#This Row],[AMOUNT]]*Table13[[#This Row],[TAX RATE]],"")</f>
        <v/>
      </c>
      <c r="O45" s="64" t="str">
        <f>IFERROR(Table13[[#This Row],[AMOUNT]]+Table13[[#This Row],[TAX]],"")</f>
        <v/>
      </c>
      <c r="P45" s="38"/>
    </row>
    <row r="46" spans="2:16" ht="22" customHeight="1">
      <c r="B46" s="50"/>
      <c r="C46" s="51"/>
      <c r="D46" s="54"/>
      <c r="E46" s="54"/>
      <c r="F46" s="54"/>
      <c r="G46" s="56"/>
      <c r="H46" s="54" t="str">
        <f>IFERROR(VLOOKUP(G46,InventoryList[],2,0),"–")</f>
        <v>–</v>
      </c>
      <c r="I46" s="54" t="str">
        <f>IFERROR(VLOOKUP(G46,InventoryList[],3,0),"–")</f>
        <v>–</v>
      </c>
      <c r="J46" s="58" t="str">
        <f>IFERROR(VLOOKUP(G46,InventoryList[],4,0),"–")</f>
        <v>–</v>
      </c>
      <c r="K46" s="56"/>
      <c r="L46" s="60" t="str">
        <f>IFERROR(Table13[[#This Row],[UNIT COST]]*Table13[[#This Row],[QTY]],"")</f>
        <v/>
      </c>
      <c r="M46" s="62"/>
      <c r="N46" s="64" t="str">
        <f>IFERROR(Table13[[#This Row],[AMOUNT]]*Table13[[#This Row],[TAX RATE]],"")</f>
        <v/>
      </c>
      <c r="O46" s="64" t="str">
        <f>IFERROR(Table13[[#This Row],[AMOUNT]]+Table13[[#This Row],[TAX]],"")</f>
        <v/>
      </c>
      <c r="P46" s="38"/>
    </row>
    <row r="47" spans="2:16" ht="22" customHeight="1">
      <c r="B47" s="50"/>
      <c r="C47" s="51"/>
      <c r="D47" s="54"/>
      <c r="E47" s="54"/>
      <c r="F47" s="54"/>
      <c r="G47" s="56"/>
      <c r="H47" s="54" t="str">
        <f>IFERROR(VLOOKUP(G47,InventoryList[],2,0),"–")</f>
        <v>–</v>
      </c>
      <c r="I47" s="54" t="str">
        <f>IFERROR(VLOOKUP(G47,InventoryList[],3,0),"–")</f>
        <v>–</v>
      </c>
      <c r="J47" s="58" t="str">
        <f>IFERROR(VLOOKUP(G47,InventoryList[],4,0),"–")</f>
        <v>–</v>
      </c>
      <c r="K47" s="56"/>
      <c r="L47" s="60" t="str">
        <f>IFERROR(Table13[[#This Row],[UNIT COST]]*Table13[[#This Row],[QTY]],"")</f>
        <v/>
      </c>
      <c r="M47" s="62"/>
      <c r="N47" s="64" t="str">
        <f>IFERROR(Table13[[#This Row],[AMOUNT]]*Table13[[#This Row],[TAX RATE]],"")</f>
        <v/>
      </c>
      <c r="O47" s="64" t="str">
        <f>IFERROR(Table13[[#This Row],[AMOUNT]]+Table13[[#This Row],[TAX]],"")</f>
        <v/>
      </c>
      <c r="P47" s="38"/>
    </row>
    <row r="48" spans="2:16" ht="22" customHeight="1">
      <c r="B48" s="50"/>
      <c r="C48" s="51"/>
      <c r="D48" s="54"/>
      <c r="E48" s="54"/>
      <c r="F48" s="54"/>
      <c r="G48" s="56"/>
      <c r="H48" s="54" t="str">
        <f>IFERROR(VLOOKUP(G48,InventoryList[],2,0),"–")</f>
        <v>–</v>
      </c>
      <c r="I48" s="54" t="str">
        <f>IFERROR(VLOOKUP(G48,InventoryList[],3,0),"–")</f>
        <v>–</v>
      </c>
      <c r="J48" s="58" t="str">
        <f>IFERROR(VLOOKUP(G48,InventoryList[],4,0),"–")</f>
        <v>–</v>
      </c>
      <c r="K48" s="56"/>
      <c r="L48" s="60" t="str">
        <f>IFERROR(Table13[[#This Row],[UNIT COST]]*Table13[[#This Row],[QTY]],"")</f>
        <v/>
      </c>
      <c r="M48" s="62"/>
      <c r="N48" s="64" t="str">
        <f>IFERROR(Table13[[#This Row],[AMOUNT]]*Table13[[#This Row],[TAX RATE]],"")</f>
        <v/>
      </c>
      <c r="O48" s="64" t="str">
        <f>IFERROR(Table13[[#This Row],[AMOUNT]]+Table13[[#This Row],[TAX]],"")</f>
        <v/>
      </c>
      <c r="P48" s="38"/>
    </row>
    <row r="49" spans="2:16" ht="22" customHeight="1">
      <c r="B49" s="50"/>
      <c r="C49" s="51"/>
      <c r="D49" s="54"/>
      <c r="E49" s="54"/>
      <c r="F49" s="54"/>
      <c r="G49" s="56"/>
      <c r="H49" s="54" t="str">
        <f>IFERROR(VLOOKUP(G49,InventoryList[],2,0),"–")</f>
        <v>–</v>
      </c>
      <c r="I49" s="54" t="str">
        <f>IFERROR(VLOOKUP(G49,InventoryList[],3,0),"–")</f>
        <v>–</v>
      </c>
      <c r="J49" s="58" t="str">
        <f>IFERROR(VLOOKUP(G49,InventoryList[],4,0),"–")</f>
        <v>–</v>
      </c>
      <c r="K49" s="56"/>
      <c r="L49" s="60" t="str">
        <f>IFERROR(Table13[[#This Row],[UNIT COST]]*Table13[[#This Row],[QTY]],"")</f>
        <v/>
      </c>
      <c r="M49" s="62"/>
      <c r="N49" s="64" t="str">
        <f>IFERROR(Table13[[#This Row],[AMOUNT]]*Table13[[#This Row],[TAX RATE]],"")</f>
        <v/>
      </c>
      <c r="O49" s="64" t="str">
        <f>IFERROR(Table13[[#This Row],[AMOUNT]]+Table13[[#This Row],[TAX]],"")</f>
        <v/>
      </c>
      <c r="P49" s="38"/>
    </row>
    <row r="50" spans="2:16" ht="22" customHeight="1">
      <c r="B50" s="50"/>
      <c r="C50" s="51"/>
      <c r="D50" s="54"/>
      <c r="E50" s="54"/>
      <c r="F50" s="54"/>
      <c r="G50" s="56"/>
      <c r="H50" s="54" t="str">
        <f>IFERROR(VLOOKUP(G50,InventoryList[],2,0),"–")</f>
        <v>–</v>
      </c>
      <c r="I50" s="54" t="str">
        <f>IFERROR(VLOOKUP(G50,InventoryList[],3,0),"–")</f>
        <v>–</v>
      </c>
      <c r="J50" s="58" t="str">
        <f>IFERROR(VLOOKUP(G50,InventoryList[],4,0),"–")</f>
        <v>–</v>
      </c>
      <c r="K50" s="56"/>
      <c r="L50" s="60" t="str">
        <f>IFERROR(Table13[[#This Row],[UNIT COST]]*Table13[[#This Row],[QTY]],"")</f>
        <v/>
      </c>
      <c r="M50" s="62"/>
      <c r="N50" s="64" t="str">
        <f>IFERROR(Table13[[#This Row],[AMOUNT]]*Table13[[#This Row],[TAX RATE]],"")</f>
        <v/>
      </c>
      <c r="O50" s="64" t="str">
        <f>IFERROR(Table13[[#This Row],[AMOUNT]]+Table13[[#This Row],[TAX]],"")</f>
        <v/>
      </c>
      <c r="P50" s="38"/>
    </row>
    <row r="51" spans="2:16" ht="22" customHeight="1">
      <c r="B51" s="50"/>
      <c r="C51" s="51"/>
      <c r="D51" s="54"/>
      <c r="E51" s="54"/>
      <c r="F51" s="54"/>
      <c r="G51" s="56"/>
      <c r="H51" s="54" t="str">
        <f>IFERROR(VLOOKUP(G51,InventoryList[],2,0),"–")</f>
        <v>–</v>
      </c>
      <c r="I51" s="54" t="str">
        <f>IFERROR(VLOOKUP(G51,InventoryList[],3,0),"–")</f>
        <v>–</v>
      </c>
      <c r="J51" s="58" t="str">
        <f>IFERROR(VLOOKUP(G51,InventoryList[],4,0),"–")</f>
        <v>–</v>
      </c>
      <c r="K51" s="56"/>
      <c r="L51" s="60" t="str">
        <f>IFERROR(Table13[[#This Row],[UNIT COST]]*Table13[[#This Row],[QTY]],"")</f>
        <v/>
      </c>
      <c r="M51" s="62"/>
      <c r="N51" s="64" t="str">
        <f>IFERROR(Table13[[#This Row],[AMOUNT]]*Table13[[#This Row],[TAX RATE]],"")</f>
        <v/>
      </c>
      <c r="O51" s="64" t="str">
        <f>IFERROR(Table13[[#This Row],[AMOUNT]]+Table13[[#This Row],[TAX]],"")</f>
        <v/>
      </c>
      <c r="P51" s="38"/>
    </row>
    <row r="52" spans="2:16" ht="22" customHeight="1">
      <c r="B52" s="50"/>
      <c r="C52" s="51"/>
      <c r="D52" s="54"/>
      <c r="E52" s="54"/>
      <c r="F52" s="54"/>
      <c r="G52" s="56"/>
      <c r="H52" s="54" t="str">
        <f>IFERROR(VLOOKUP(G52,InventoryList[],2,0),"–")</f>
        <v>–</v>
      </c>
      <c r="I52" s="54" t="str">
        <f>IFERROR(VLOOKUP(G52,InventoryList[],3,0),"–")</f>
        <v>–</v>
      </c>
      <c r="J52" s="58" t="str">
        <f>IFERROR(VLOOKUP(G52,InventoryList[],4,0),"–")</f>
        <v>–</v>
      </c>
      <c r="K52" s="56"/>
      <c r="L52" s="60" t="str">
        <f>IFERROR(Table13[[#This Row],[UNIT COST]]*Table13[[#This Row],[QTY]],"")</f>
        <v/>
      </c>
      <c r="M52" s="62"/>
      <c r="N52" s="64" t="str">
        <f>IFERROR(Table13[[#This Row],[AMOUNT]]*Table13[[#This Row],[TAX RATE]],"")</f>
        <v/>
      </c>
      <c r="O52" s="64" t="str">
        <f>IFERROR(Table13[[#This Row],[AMOUNT]]+Table13[[#This Row],[TAX]],"")</f>
        <v/>
      </c>
      <c r="P52" s="38"/>
    </row>
    <row r="53" spans="2:16" ht="22" customHeight="1">
      <c r="B53" s="50"/>
      <c r="C53" s="51"/>
      <c r="D53" s="54"/>
      <c r="E53" s="54"/>
      <c r="F53" s="54"/>
      <c r="G53" s="56"/>
      <c r="H53" s="54" t="str">
        <f>IFERROR(VLOOKUP(G53,InventoryList[],2,0),"–")</f>
        <v>–</v>
      </c>
      <c r="I53" s="54" t="str">
        <f>IFERROR(VLOOKUP(G53,InventoryList[],3,0),"–")</f>
        <v>–</v>
      </c>
      <c r="J53" s="58" t="str">
        <f>IFERROR(VLOOKUP(G53,InventoryList[],4,0),"–")</f>
        <v>–</v>
      </c>
      <c r="K53" s="56"/>
      <c r="L53" s="60" t="str">
        <f>IFERROR(Table13[[#This Row],[UNIT COST]]*Table13[[#This Row],[QTY]],"")</f>
        <v/>
      </c>
      <c r="M53" s="62"/>
      <c r="N53" s="64" t="str">
        <f>IFERROR(Table13[[#This Row],[AMOUNT]]*Table13[[#This Row],[TAX RATE]],"")</f>
        <v/>
      </c>
      <c r="O53" s="64" t="str">
        <f>IFERROR(Table13[[#This Row],[AMOUNT]]+Table13[[#This Row],[TAX]],"")</f>
        <v/>
      </c>
      <c r="P53" s="38"/>
    </row>
    <row r="54" spans="2:16" ht="22" customHeight="1">
      <c r="B54" s="50"/>
      <c r="C54" s="51"/>
      <c r="D54" s="54"/>
      <c r="E54" s="54"/>
      <c r="F54" s="54"/>
      <c r="G54" s="56"/>
      <c r="H54" s="54" t="str">
        <f>IFERROR(VLOOKUP(G54,InventoryList[],2,0),"–")</f>
        <v>–</v>
      </c>
      <c r="I54" s="54" t="str">
        <f>IFERROR(VLOOKUP(G54,InventoryList[],3,0),"–")</f>
        <v>–</v>
      </c>
      <c r="J54" s="58" t="str">
        <f>IFERROR(VLOOKUP(G54,InventoryList[],4,0),"–")</f>
        <v>–</v>
      </c>
      <c r="K54" s="56"/>
      <c r="L54" s="60" t="str">
        <f>IFERROR(Table13[[#This Row],[UNIT COST]]*Table13[[#This Row],[QTY]],"")</f>
        <v/>
      </c>
      <c r="M54" s="62"/>
      <c r="N54" s="64" t="str">
        <f>IFERROR(Table13[[#This Row],[AMOUNT]]*Table13[[#This Row],[TAX RATE]],"")</f>
        <v/>
      </c>
      <c r="O54" s="64" t="str">
        <f>IFERROR(Table13[[#This Row],[AMOUNT]]+Table13[[#This Row],[TAX]],"")</f>
        <v/>
      </c>
      <c r="P54" s="38"/>
    </row>
    <row r="55" spans="2:16" ht="22" customHeight="1">
      <c r="B55" s="50"/>
      <c r="C55" s="51"/>
      <c r="D55" s="54"/>
      <c r="E55" s="54"/>
      <c r="F55" s="54"/>
      <c r="G55" s="56"/>
      <c r="H55" s="54" t="str">
        <f>IFERROR(VLOOKUP(G55,InventoryList[],2,0),"–")</f>
        <v>–</v>
      </c>
      <c r="I55" s="54" t="str">
        <f>IFERROR(VLOOKUP(G55,InventoryList[],3,0),"–")</f>
        <v>–</v>
      </c>
      <c r="J55" s="58" t="str">
        <f>IFERROR(VLOOKUP(G55,InventoryList[],4,0),"–")</f>
        <v>–</v>
      </c>
      <c r="K55" s="56"/>
      <c r="L55" s="60" t="str">
        <f>IFERROR(Table13[[#This Row],[UNIT COST]]*Table13[[#This Row],[QTY]],"")</f>
        <v/>
      </c>
      <c r="M55" s="62"/>
      <c r="N55" s="64" t="str">
        <f>IFERROR(Table13[[#This Row],[AMOUNT]]*Table13[[#This Row],[TAX RATE]],"")</f>
        <v/>
      </c>
      <c r="O55" s="64" t="str">
        <f>IFERROR(Table13[[#This Row],[AMOUNT]]+Table13[[#This Row],[TAX]],"")</f>
        <v/>
      </c>
      <c r="P55" s="38"/>
    </row>
    <row r="56" spans="2:16" ht="22" customHeight="1">
      <c r="B56" s="50"/>
      <c r="C56" s="51"/>
      <c r="D56" s="54"/>
      <c r="E56" s="54"/>
      <c r="F56" s="54"/>
      <c r="G56" s="56"/>
      <c r="H56" s="54" t="str">
        <f>IFERROR(VLOOKUP(G56,InventoryList[],2,0),"–")</f>
        <v>–</v>
      </c>
      <c r="I56" s="54" t="str">
        <f>IFERROR(VLOOKUP(G56,InventoryList[],3,0),"–")</f>
        <v>–</v>
      </c>
      <c r="J56" s="58" t="str">
        <f>IFERROR(VLOOKUP(G56,InventoryList[],4,0),"–")</f>
        <v>–</v>
      </c>
      <c r="K56" s="56"/>
      <c r="L56" s="60" t="str">
        <f>IFERROR(Table13[[#This Row],[UNIT COST]]*Table13[[#This Row],[QTY]],"")</f>
        <v/>
      </c>
      <c r="M56" s="62"/>
      <c r="N56" s="64" t="str">
        <f>IFERROR(Table13[[#This Row],[AMOUNT]]*Table13[[#This Row],[TAX RATE]],"")</f>
        <v/>
      </c>
      <c r="O56" s="64" t="str">
        <f>IFERROR(Table13[[#This Row],[AMOUNT]]+Table13[[#This Row],[TAX]],"")</f>
        <v/>
      </c>
      <c r="P56" s="38"/>
    </row>
    <row r="57" spans="2:16" ht="22" customHeight="1">
      <c r="B57" s="50"/>
      <c r="C57" s="51"/>
      <c r="D57" s="54"/>
      <c r="E57" s="54"/>
      <c r="F57" s="54"/>
      <c r="G57" s="56"/>
      <c r="H57" s="54" t="str">
        <f>IFERROR(VLOOKUP(G57,InventoryList[],2,0),"–")</f>
        <v>–</v>
      </c>
      <c r="I57" s="54" t="str">
        <f>IFERROR(VLOOKUP(G57,InventoryList[],3,0),"–")</f>
        <v>–</v>
      </c>
      <c r="J57" s="58" t="str">
        <f>IFERROR(VLOOKUP(G57,InventoryList[],4,0),"–")</f>
        <v>–</v>
      </c>
      <c r="K57" s="56"/>
      <c r="L57" s="60" t="str">
        <f>IFERROR(Table13[[#This Row],[UNIT COST]]*Table13[[#This Row],[QTY]],"")</f>
        <v/>
      </c>
      <c r="M57" s="62"/>
      <c r="N57" s="64" t="str">
        <f>IFERROR(Table13[[#This Row],[AMOUNT]]*Table13[[#This Row],[TAX RATE]],"")</f>
        <v/>
      </c>
      <c r="O57" s="64" t="str">
        <f>IFERROR(Table13[[#This Row],[AMOUNT]]+Table13[[#This Row],[TAX]],"")</f>
        <v/>
      </c>
      <c r="P57" s="38"/>
    </row>
    <row r="58" spans="2:16" ht="22" customHeight="1">
      <c r="B58" s="50"/>
      <c r="C58" s="51"/>
      <c r="D58" s="54"/>
      <c r="E58" s="54"/>
      <c r="F58" s="54"/>
      <c r="G58" s="56"/>
      <c r="H58" s="54" t="str">
        <f>IFERROR(VLOOKUP(G58,InventoryList[],2,0),"–")</f>
        <v>–</v>
      </c>
      <c r="I58" s="54" t="str">
        <f>IFERROR(VLOOKUP(G58,InventoryList[],3,0),"–")</f>
        <v>–</v>
      </c>
      <c r="J58" s="58" t="str">
        <f>IFERROR(VLOOKUP(G58,InventoryList[],4,0),"–")</f>
        <v>–</v>
      </c>
      <c r="K58" s="56"/>
      <c r="L58" s="60" t="str">
        <f>IFERROR(Table13[[#This Row],[UNIT COST]]*Table13[[#This Row],[QTY]],"")</f>
        <v/>
      </c>
      <c r="M58" s="62"/>
      <c r="N58" s="64" t="str">
        <f>IFERROR(Table13[[#This Row],[AMOUNT]]*Table13[[#This Row],[TAX RATE]],"")</f>
        <v/>
      </c>
      <c r="O58" s="64" t="str">
        <f>IFERROR(Table13[[#This Row],[AMOUNT]]+Table13[[#This Row],[TAX]],"")</f>
        <v/>
      </c>
      <c r="P58" s="38"/>
    </row>
    <row r="59" spans="2:16" ht="22" customHeight="1">
      <c r="B59" s="50"/>
      <c r="C59" s="51"/>
      <c r="D59" s="54"/>
      <c r="E59" s="54"/>
      <c r="F59" s="54"/>
      <c r="G59" s="56"/>
      <c r="H59" s="54" t="str">
        <f>IFERROR(VLOOKUP(G59,InventoryList[],2,0),"–")</f>
        <v>–</v>
      </c>
      <c r="I59" s="54" t="str">
        <f>IFERROR(VLOOKUP(G59,InventoryList[],3,0),"–")</f>
        <v>–</v>
      </c>
      <c r="J59" s="58" t="str">
        <f>IFERROR(VLOOKUP(G59,InventoryList[],4,0),"–")</f>
        <v>–</v>
      </c>
      <c r="K59" s="56"/>
      <c r="L59" s="60" t="str">
        <f>IFERROR(Table13[[#This Row],[UNIT COST]]*Table13[[#This Row],[QTY]],"")</f>
        <v/>
      </c>
      <c r="M59" s="62"/>
      <c r="N59" s="64" t="str">
        <f>IFERROR(Table13[[#This Row],[AMOUNT]]*Table13[[#This Row],[TAX RATE]],"")</f>
        <v/>
      </c>
      <c r="O59" s="64" t="str">
        <f>IFERROR(Table13[[#This Row],[AMOUNT]]+Table13[[#This Row],[TAX]],"")</f>
        <v/>
      </c>
      <c r="P59" s="38"/>
    </row>
    <row r="60" spans="2:16" ht="22" customHeight="1">
      <c r="B60" s="50"/>
      <c r="C60" s="51"/>
      <c r="D60" s="54"/>
      <c r="E60" s="54"/>
      <c r="F60" s="54"/>
      <c r="G60" s="56"/>
      <c r="H60" s="54" t="str">
        <f>IFERROR(VLOOKUP(G60,InventoryList[],2,0),"–")</f>
        <v>–</v>
      </c>
      <c r="I60" s="54" t="str">
        <f>IFERROR(VLOOKUP(G60,InventoryList[],3,0),"–")</f>
        <v>–</v>
      </c>
      <c r="J60" s="58" t="str">
        <f>IFERROR(VLOOKUP(G60,InventoryList[],4,0),"–")</f>
        <v>–</v>
      </c>
      <c r="K60" s="56"/>
      <c r="L60" s="60" t="str">
        <f>IFERROR(Table13[[#This Row],[UNIT COST]]*Table13[[#This Row],[QTY]],"")</f>
        <v/>
      </c>
      <c r="M60" s="62"/>
      <c r="N60" s="64" t="str">
        <f>IFERROR(Table13[[#This Row],[AMOUNT]]*Table13[[#This Row],[TAX RATE]],"")</f>
        <v/>
      </c>
      <c r="O60" s="64" t="str">
        <f>IFERROR(Table13[[#This Row],[AMOUNT]]+Table13[[#This Row],[TAX]],"")</f>
        <v/>
      </c>
      <c r="P60" s="38"/>
    </row>
    <row r="61" spans="2:16" ht="22" customHeight="1">
      <c r="B61" s="50"/>
      <c r="C61" s="51"/>
      <c r="D61" s="54"/>
      <c r="E61" s="54"/>
      <c r="F61" s="54"/>
      <c r="G61" s="56"/>
      <c r="H61" s="54" t="str">
        <f>IFERROR(VLOOKUP(G61,InventoryList[],2,0),"–")</f>
        <v>–</v>
      </c>
      <c r="I61" s="54" t="str">
        <f>IFERROR(VLOOKUP(G61,InventoryList[],3,0),"–")</f>
        <v>–</v>
      </c>
      <c r="J61" s="58" t="str">
        <f>IFERROR(VLOOKUP(G61,InventoryList[],4,0),"–")</f>
        <v>–</v>
      </c>
      <c r="K61" s="56"/>
      <c r="L61" s="60" t="str">
        <f>IFERROR(Table13[[#This Row],[UNIT COST]]*Table13[[#This Row],[QTY]],"")</f>
        <v/>
      </c>
      <c r="M61" s="62"/>
      <c r="N61" s="64" t="str">
        <f>IFERROR(Table13[[#This Row],[AMOUNT]]*Table13[[#This Row],[TAX RATE]],"")</f>
        <v/>
      </c>
      <c r="O61" s="64" t="str">
        <f>IFERROR(Table13[[#This Row],[AMOUNT]]+Table13[[#This Row],[TAX]],"")</f>
        <v/>
      </c>
      <c r="P61" s="38"/>
    </row>
    <row r="62" spans="2:16" ht="22" customHeight="1">
      <c r="B62" s="50"/>
      <c r="C62" s="51"/>
      <c r="D62" s="54"/>
      <c r="E62" s="54"/>
      <c r="F62" s="54"/>
      <c r="G62" s="56"/>
      <c r="H62" s="54" t="str">
        <f>IFERROR(VLOOKUP(G62,InventoryList[],2,0),"–")</f>
        <v>–</v>
      </c>
      <c r="I62" s="54" t="str">
        <f>IFERROR(VLOOKUP(G62,InventoryList[],3,0),"–")</f>
        <v>–</v>
      </c>
      <c r="J62" s="58" t="str">
        <f>IFERROR(VLOOKUP(G62,InventoryList[],4,0),"–")</f>
        <v>–</v>
      </c>
      <c r="K62" s="56"/>
      <c r="L62" s="60" t="str">
        <f>IFERROR(Table13[[#This Row],[UNIT COST]]*Table13[[#This Row],[QTY]],"")</f>
        <v/>
      </c>
      <c r="M62" s="62"/>
      <c r="N62" s="64" t="str">
        <f>IFERROR(Table13[[#This Row],[AMOUNT]]*Table13[[#This Row],[TAX RATE]],"")</f>
        <v/>
      </c>
      <c r="O62" s="64" t="str">
        <f>IFERROR(Table13[[#This Row],[AMOUNT]]+Table13[[#This Row],[TAX]],"")</f>
        <v/>
      </c>
      <c r="P62" s="38"/>
    </row>
    <row r="63" spans="2:16" ht="22" customHeight="1">
      <c r="B63" s="50"/>
      <c r="C63" s="51"/>
      <c r="D63" s="54"/>
      <c r="E63" s="54"/>
      <c r="F63" s="54"/>
      <c r="G63" s="56"/>
      <c r="H63" s="54" t="str">
        <f>IFERROR(VLOOKUP(G63,InventoryList[],2,0),"–")</f>
        <v>–</v>
      </c>
      <c r="I63" s="54" t="str">
        <f>IFERROR(VLOOKUP(G63,InventoryList[],3,0),"–")</f>
        <v>–</v>
      </c>
      <c r="J63" s="58" t="str">
        <f>IFERROR(VLOOKUP(G63,InventoryList[],4,0),"–")</f>
        <v>–</v>
      </c>
      <c r="K63" s="56"/>
      <c r="L63" s="60" t="str">
        <f>IFERROR(Table13[[#This Row],[UNIT COST]]*Table13[[#This Row],[QTY]],"")</f>
        <v/>
      </c>
      <c r="M63" s="62"/>
      <c r="N63" s="64" t="str">
        <f>IFERROR(Table13[[#This Row],[AMOUNT]]*Table13[[#This Row],[TAX RATE]],"")</f>
        <v/>
      </c>
      <c r="O63" s="64" t="str">
        <f>IFERROR(Table13[[#This Row],[AMOUNT]]+Table13[[#This Row],[TAX]],"")</f>
        <v/>
      </c>
      <c r="P63" s="38"/>
    </row>
    <row r="64" spans="2:16" ht="22" customHeight="1">
      <c r="B64" s="50"/>
      <c r="C64" s="51"/>
      <c r="D64" s="54"/>
      <c r="E64" s="54"/>
      <c r="F64" s="54"/>
      <c r="G64" s="56"/>
      <c r="H64" s="54" t="str">
        <f>IFERROR(VLOOKUP(G64,InventoryList[],2,0),"–")</f>
        <v>–</v>
      </c>
      <c r="I64" s="54" t="str">
        <f>IFERROR(VLOOKUP(G64,InventoryList[],3,0),"–")</f>
        <v>–</v>
      </c>
      <c r="J64" s="58" t="str">
        <f>IFERROR(VLOOKUP(G64,InventoryList[],4,0),"–")</f>
        <v>–</v>
      </c>
      <c r="K64" s="56"/>
      <c r="L64" s="60" t="str">
        <f>IFERROR(Table13[[#This Row],[UNIT COST]]*Table13[[#This Row],[QTY]],"")</f>
        <v/>
      </c>
      <c r="M64" s="62"/>
      <c r="N64" s="64" t="str">
        <f>IFERROR(Table13[[#This Row],[AMOUNT]]*Table13[[#This Row],[TAX RATE]],"")</f>
        <v/>
      </c>
      <c r="O64" s="64" t="str">
        <f>IFERROR(Table13[[#This Row],[AMOUNT]]+Table13[[#This Row],[TAX]],"")</f>
        <v/>
      </c>
      <c r="P64" s="38"/>
    </row>
    <row r="65" spans="2:16" ht="22" customHeight="1">
      <c r="B65" s="50"/>
      <c r="C65" s="51"/>
      <c r="D65" s="54"/>
      <c r="E65" s="54"/>
      <c r="F65" s="54"/>
      <c r="G65" s="56"/>
      <c r="H65" s="54" t="str">
        <f>IFERROR(VLOOKUP(G65,InventoryList[],2,0),"–")</f>
        <v>–</v>
      </c>
      <c r="I65" s="54" t="str">
        <f>IFERROR(VLOOKUP(G65,InventoryList[],3,0),"–")</f>
        <v>–</v>
      </c>
      <c r="J65" s="58" t="str">
        <f>IFERROR(VLOOKUP(G65,InventoryList[],4,0),"–")</f>
        <v>–</v>
      </c>
      <c r="K65" s="56"/>
      <c r="L65" s="60" t="str">
        <f>IFERROR(Table13[[#This Row],[UNIT COST]]*Table13[[#This Row],[QTY]],"")</f>
        <v/>
      </c>
      <c r="M65" s="62"/>
      <c r="N65" s="64" t="str">
        <f>IFERROR(Table13[[#This Row],[AMOUNT]]*Table13[[#This Row],[TAX RATE]],"")</f>
        <v/>
      </c>
      <c r="O65" s="64" t="str">
        <f>IFERROR(Table13[[#This Row],[AMOUNT]]+Table13[[#This Row],[TAX]],"")</f>
        <v/>
      </c>
      <c r="P65" s="38"/>
    </row>
    <row r="66" spans="2:16" ht="22" customHeight="1">
      <c r="B66" s="50"/>
      <c r="C66" s="51"/>
      <c r="D66" s="54"/>
      <c r="E66" s="54"/>
      <c r="F66" s="54"/>
      <c r="G66" s="56"/>
      <c r="H66" s="54" t="str">
        <f>IFERROR(VLOOKUP(G66,InventoryList[],2,0),"–")</f>
        <v>–</v>
      </c>
      <c r="I66" s="54" t="str">
        <f>IFERROR(VLOOKUP(G66,InventoryList[],3,0),"–")</f>
        <v>–</v>
      </c>
      <c r="J66" s="58" t="str">
        <f>IFERROR(VLOOKUP(G66,InventoryList[],4,0),"–")</f>
        <v>–</v>
      </c>
      <c r="K66" s="56"/>
      <c r="L66" s="60" t="str">
        <f>IFERROR(Table13[[#This Row],[UNIT COST]]*Table13[[#This Row],[QTY]],"")</f>
        <v/>
      </c>
      <c r="M66" s="62"/>
      <c r="N66" s="64" t="str">
        <f>IFERROR(Table13[[#This Row],[AMOUNT]]*Table13[[#This Row],[TAX RATE]],"")</f>
        <v/>
      </c>
      <c r="O66" s="64" t="str">
        <f>IFERROR(Table13[[#This Row],[AMOUNT]]+Table13[[#This Row],[TAX]],"")</f>
        <v/>
      </c>
      <c r="P66" s="38"/>
    </row>
    <row r="67" spans="2:16" ht="22" customHeight="1">
      <c r="B67" s="50"/>
      <c r="C67" s="51"/>
      <c r="D67" s="54"/>
      <c r="E67" s="54"/>
      <c r="F67" s="54"/>
      <c r="G67" s="56"/>
      <c r="H67" s="54" t="str">
        <f>IFERROR(VLOOKUP(G67,InventoryList[],2,0),"–")</f>
        <v>–</v>
      </c>
      <c r="I67" s="54" t="str">
        <f>IFERROR(VLOOKUP(G67,InventoryList[],3,0),"–")</f>
        <v>–</v>
      </c>
      <c r="J67" s="58" t="str">
        <f>IFERROR(VLOOKUP(G67,InventoryList[],4,0),"–")</f>
        <v>–</v>
      </c>
      <c r="K67" s="56"/>
      <c r="L67" s="60" t="str">
        <f>IFERROR(Table13[[#This Row],[UNIT COST]]*Table13[[#This Row],[QTY]],"")</f>
        <v/>
      </c>
      <c r="M67" s="62"/>
      <c r="N67" s="64" t="str">
        <f>IFERROR(Table13[[#This Row],[AMOUNT]]*Table13[[#This Row],[TAX RATE]],"")</f>
        <v/>
      </c>
      <c r="O67" s="64" t="str">
        <f>IFERROR(Table13[[#This Row],[AMOUNT]]+Table13[[#This Row],[TAX]],"")</f>
        <v/>
      </c>
      <c r="P67" s="38"/>
    </row>
    <row r="68" spans="2:16" ht="22" customHeight="1">
      <c r="B68" s="50"/>
      <c r="C68" s="51"/>
      <c r="D68" s="54"/>
      <c r="E68" s="54"/>
      <c r="F68" s="54"/>
      <c r="G68" s="56"/>
      <c r="H68" s="54" t="str">
        <f>IFERROR(VLOOKUP(G68,InventoryList[],2,0),"–")</f>
        <v>–</v>
      </c>
      <c r="I68" s="54" t="str">
        <f>IFERROR(VLOOKUP(G68,InventoryList[],3,0),"–")</f>
        <v>–</v>
      </c>
      <c r="J68" s="58" t="str">
        <f>IFERROR(VLOOKUP(G68,InventoryList[],4,0),"–")</f>
        <v>–</v>
      </c>
      <c r="K68" s="56"/>
      <c r="L68" s="60" t="str">
        <f>IFERROR(Table13[[#This Row],[UNIT COST]]*Table13[[#This Row],[QTY]],"")</f>
        <v/>
      </c>
      <c r="M68" s="62"/>
      <c r="N68" s="64" t="str">
        <f>IFERROR(Table13[[#This Row],[AMOUNT]]*Table13[[#This Row],[TAX RATE]],"")</f>
        <v/>
      </c>
      <c r="O68" s="64" t="str">
        <f>IFERROR(Table13[[#This Row],[AMOUNT]]+Table13[[#This Row],[TAX]],"")</f>
        <v/>
      </c>
      <c r="P68" s="38"/>
    </row>
    <row r="69" spans="2:16" ht="22" customHeight="1">
      <c r="B69" s="50"/>
      <c r="C69" s="51"/>
      <c r="D69" s="54"/>
      <c r="E69" s="54"/>
      <c r="F69" s="54"/>
      <c r="G69" s="56"/>
      <c r="H69" s="54" t="str">
        <f>IFERROR(VLOOKUP(G69,InventoryList[],2,0),"–")</f>
        <v>–</v>
      </c>
      <c r="I69" s="54" t="str">
        <f>IFERROR(VLOOKUP(G69,InventoryList[],3,0),"–")</f>
        <v>–</v>
      </c>
      <c r="J69" s="58" t="str">
        <f>IFERROR(VLOOKUP(G69,InventoryList[],4,0),"–")</f>
        <v>–</v>
      </c>
      <c r="K69" s="56"/>
      <c r="L69" s="60" t="str">
        <f>IFERROR(Table13[[#This Row],[UNIT COST]]*Table13[[#This Row],[QTY]],"")</f>
        <v/>
      </c>
      <c r="M69" s="62"/>
      <c r="N69" s="64" t="str">
        <f>IFERROR(Table13[[#This Row],[AMOUNT]]*Table13[[#This Row],[TAX RATE]],"")</f>
        <v/>
      </c>
      <c r="O69" s="64" t="str">
        <f>IFERROR(Table13[[#This Row],[AMOUNT]]+Table13[[#This Row],[TAX]],"")</f>
        <v/>
      </c>
      <c r="P69" s="38"/>
    </row>
    <row r="70" spans="2:16" ht="22" customHeight="1">
      <c r="B70" s="50"/>
      <c r="C70" s="51"/>
      <c r="D70" s="54"/>
      <c r="E70" s="54"/>
      <c r="F70" s="54"/>
      <c r="G70" s="56"/>
      <c r="H70" s="54" t="str">
        <f>IFERROR(VLOOKUP(G70,InventoryList[],2,0),"–")</f>
        <v>–</v>
      </c>
      <c r="I70" s="54" t="str">
        <f>IFERROR(VLOOKUP(G70,InventoryList[],3,0),"–")</f>
        <v>–</v>
      </c>
      <c r="J70" s="58" t="str">
        <f>IFERROR(VLOOKUP(G70,InventoryList[],4,0),"–")</f>
        <v>–</v>
      </c>
      <c r="K70" s="56"/>
      <c r="L70" s="60" t="str">
        <f>IFERROR(Table13[[#This Row],[UNIT COST]]*Table13[[#This Row],[QTY]],"")</f>
        <v/>
      </c>
      <c r="M70" s="62"/>
      <c r="N70" s="64" t="str">
        <f>IFERROR(Table13[[#This Row],[AMOUNT]]*Table13[[#This Row],[TAX RATE]],"")</f>
        <v/>
      </c>
      <c r="O70" s="64" t="str">
        <f>IFERROR(Table13[[#This Row],[AMOUNT]]+Table13[[#This Row],[TAX]],"")</f>
        <v/>
      </c>
      <c r="P70" s="38"/>
    </row>
    <row r="71" spans="2:16" ht="22" customHeight="1">
      <c r="B71" s="50"/>
      <c r="C71" s="51"/>
      <c r="D71" s="54"/>
      <c r="E71" s="54"/>
      <c r="F71" s="54"/>
      <c r="G71" s="56"/>
      <c r="H71" s="54" t="str">
        <f>IFERROR(VLOOKUP(G71,InventoryList[],2,0),"–")</f>
        <v>–</v>
      </c>
      <c r="I71" s="54" t="str">
        <f>IFERROR(VLOOKUP(G71,InventoryList[],3,0),"–")</f>
        <v>–</v>
      </c>
      <c r="J71" s="58" t="str">
        <f>IFERROR(VLOOKUP(G71,InventoryList[],4,0),"–")</f>
        <v>–</v>
      </c>
      <c r="K71" s="56"/>
      <c r="L71" s="60" t="str">
        <f>IFERROR(Table13[[#This Row],[UNIT COST]]*Table13[[#This Row],[QTY]],"")</f>
        <v/>
      </c>
      <c r="M71" s="62"/>
      <c r="N71" s="64" t="str">
        <f>IFERROR(Table13[[#This Row],[AMOUNT]]*Table13[[#This Row],[TAX RATE]],"")</f>
        <v/>
      </c>
      <c r="O71" s="64" t="str">
        <f>IFERROR(Table13[[#This Row],[AMOUNT]]+Table13[[#This Row],[TAX]],"")</f>
        <v/>
      </c>
      <c r="P71" s="38"/>
    </row>
    <row r="72" spans="2:16" ht="22" customHeight="1">
      <c r="B72" s="50"/>
      <c r="C72" s="51"/>
      <c r="D72" s="54"/>
      <c r="E72" s="54"/>
      <c r="F72" s="54"/>
      <c r="G72" s="56"/>
      <c r="H72" s="54" t="str">
        <f>IFERROR(VLOOKUP(G72,InventoryList[],2,0),"–")</f>
        <v>–</v>
      </c>
      <c r="I72" s="54" t="str">
        <f>IFERROR(VLOOKUP(G72,InventoryList[],3,0),"–")</f>
        <v>–</v>
      </c>
      <c r="J72" s="58" t="str">
        <f>IFERROR(VLOOKUP(G72,InventoryList[],4,0),"–")</f>
        <v>–</v>
      </c>
      <c r="K72" s="56"/>
      <c r="L72" s="60" t="str">
        <f>IFERROR(Table13[[#This Row],[UNIT COST]]*Table13[[#This Row],[QTY]],"")</f>
        <v/>
      </c>
      <c r="M72" s="62"/>
      <c r="N72" s="64" t="str">
        <f>IFERROR(Table13[[#This Row],[AMOUNT]]*Table13[[#This Row],[TAX RATE]],"")</f>
        <v/>
      </c>
      <c r="O72" s="64" t="str">
        <f>IFERROR(Table13[[#This Row],[AMOUNT]]+Table13[[#This Row],[TAX]],"")</f>
        <v/>
      </c>
      <c r="P72" s="38"/>
    </row>
    <row r="73" spans="2:16" ht="22" customHeight="1">
      <c r="B73" s="50"/>
      <c r="C73" s="51"/>
      <c r="D73" s="54"/>
      <c r="E73" s="54"/>
      <c r="F73" s="54"/>
      <c r="G73" s="56"/>
      <c r="H73" s="54" t="str">
        <f>IFERROR(VLOOKUP(G73,InventoryList[],2,0),"–")</f>
        <v>–</v>
      </c>
      <c r="I73" s="54" t="str">
        <f>IFERROR(VLOOKUP(G73,InventoryList[],3,0),"–")</f>
        <v>–</v>
      </c>
      <c r="J73" s="58" t="str">
        <f>IFERROR(VLOOKUP(G73,InventoryList[],4,0),"–")</f>
        <v>–</v>
      </c>
      <c r="K73" s="56"/>
      <c r="L73" s="60" t="str">
        <f>IFERROR(Table13[[#This Row],[UNIT COST]]*Table13[[#This Row],[QTY]],"")</f>
        <v/>
      </c>
      <c r="M73" s="62"/>
      <c r="N73" s="64" t="str">
        <f>IFERROR(Table13[[#This Row],[AMOUNT]]*Table13[[#This Row],[TAX RATE]],"")</f>
        <v/>
      </c>
      <c r="O73" s="64" t="str">
        <f>IFERROR(Table13[[#This Row],[AMOUNT]]+Table13[[#This Row],[TAX]],"")</f>
        <v/>
      </c>
      <c r="P73" s="38"/>
    </row>
    <row r="74" spans="2:16" ht="22" customHeight="1">
      <c r="B74" s="50"/>
      <c r="C74" s="51"/>
      <c r="D74" s="54"/>
      <c r="E74" s="54"/>
      <c r="F74" s="54"/>
      <c r="G74" s="56"/>
      <c r="H74" s="54" t="str">
        <f>IFERROR(VLOOKUP(G74,InventoryList[],2,0),"–")</f>
        <v>–</v>
      </c>
      <c r="I74" s="54" t="str">
        <f>IFERROR(VLOOKUP(G74,InventoryList[],3,0),"–")</f>
        <v>–</v>
      </c>
      <c r="J74" s="58" t="str">
        <f>IFERROR(VLOOKUP(G74,InventoryList[],4,0),"–")</f>
        <v>–</v>
      </c>
      <c r="K74" s="56"/>
      <c r="L74" s="60" t="str">
        <f>IFERROR(Table13[[#This Row],[UNIT COST]]*Table13[[#This Row],[QTY]],"")</f>
        <v/>
      </c>
      <c r="M74" s="62"/>
      <c r="N74" s="64" t="str">
        <f>IFERROR(Table13[[#This Row],[AMOUNT]]*Table13[[#This Row],[TAX RATE]],"")</f>
        <v/>
      </c>
      <c r="O74" s="64" t="str">
        <f>IFERROR(Table13[[#This Row],[AMOUNT]]+Table13[[#This Row],[TAX]],"")</f>
        <v/>
      </c>
      <c r="P74" s="38"/>
    </row>
    <row r="75" spans="2:16" ht="22" customHeight="1">
      <c r="B75" s="50"/>
      <c r="C75" s="51"/>
      <c r="D75" s="54"/>
      <c r="E75" s="54"/>
      <c r="F75" s="54"/>
      <c r="G75" s="56"/>
      <c r="H75" s="54" t="str">
        <f>IFERROR(VLOOKUP(G75,InventoryList[],2,0),"–")</f>
        <v>–</v>
      </c>
      <c r="I75" s="54" t="str">
        <f>IFERROR(VLOOKUP(G75,InventoryList[],3,0),"–")</f>
        <v>–</v>
      </c>
      <c r="J75" s="58" t="str">
        <f>IFERROR(VLOOKUP(G75,InventoryList[],4,0),"–")</f>
        <v>–</v>
      </c>
      <c r="K75" s="56"/>
      <c r="L75" s="60" t="str">
        <f>IFERROR(Table13[[#This Row],[UNIT COST]]*Table13[[#This Row],[QTY]],"")</f>
        <v/>
      </c>
      <c r="M75" s="62"/>
      <c r="N75" s="64" t="str">
        <f>IFERROR(Table13[[#This Row],[AMOUNT]]*Table13[[#This Row],[TAX RATE]],"")</f>
        <v/>
      </c>
      <c r="O75" s="64" t="str">
        <f>IFERROR(Table13[[#This Row],[AMOUNT]]+Table13[[#This Row],[TAX]],"")</f>
        <v/>
      </c>
      <c r="P75" s="38"/>
    </row>
    <row r="76" spans="2:16" ht="22" customHeight="1">
      <c r="B76" s="50"/>
      <c r="C76" s="51"/>
      <c r="D76" s="54"/>
      <c r="E76" s="54"/>
      <c r="F76" s="54"/>
      <c r="G76" s="56"/>
      <c r="H76" s="54" t="str">
        <f>IFERROR(VLOOKUP(G76,InventoryList[],2,0),"–")</f>
        <v>–</v>
      </c>
      <c r="I76" s="54" t="str">
        <f>IFERROR(VLOOKUP(G76,InventoryList[],3,0),"–")</f>
        <v>–</v>
      </c>
      <c r="J76" s="58" t="str">
        <f>IFERROR(VLOOKUP(G76,InventoryList[],4,0),"–")</f>
        <v>–</v>
      </c>
      <c r="K76" s="56"/>
      <c r="L76" s="60" t="str">
        <f>IFERROR(Table13[[#This Row],[UNIT COST]]*Table13[[#This Row],[QTY]],"")</f>
        <v/>
      </c>
      <c r="M76" s="62"/>
      <c r="N76" s="64" t="str">
        <f>IFERROR(Table13[[#This Row],[AMOUNT]]*Table13[[#This Row],[TAX RATE]],"")</f>
        <v/>
      </c>
      <c r="O76" s="64" t="str">
        <f>IFERROR(Table13[[#This Row],[AMOUNT]]+Table13[[#This Row],[TAX]],"")</f>
        <v/>
      </c>
      <c r="P76" s="38"/>
    </row>
    <row r="77" spans="2:16" ht="22" customHeight="1">
      <c r="B77" s="50"/>
      <c r="C77" s="51"/>
      <c r="D77" s="54"/>
      <c r="E77" s="54"/>
      <c r="F77" s="54"/>
      <c r="G77" s="56"/>
      <c r="H77" s="54" t="str">
        <f>IFERROR(VLOOKUP(G77,InventoryList[],2,0),"–")</f>
        <v>–</v>
      </c>
      <c r="I77" s="54" t="str">
        <f>IFERROR(VLOOKUP(G77,InventoryList[],3,0),"–")</f>
        <v>–</v>
      </c>
      <c r="J77" s="58" t="str">
        <f>IFERROR(VLOOKUP(G77,InventoryList[],4,0),"–")</f>
        <v>–</v>
      </c>
      <c r="K77" s="56"/>
      <c r="L77" s="60" t="str">
        <f>IFERROR(Table13[[#This Row],[UNIT COST]]*Table13[[#This Row],[QTY]],"")</f>
        <v/>
      </c>
      <c r="M77" s="62"/>
      <c r="N77" s="64" t="str">
        <f>IFERROR(Table13[[#This Row],[AMOUNT]]*Table13[[#This Row],[TAX RATE]],"")</f>
        <v/>
      </c>
      <c r="O77" s="64" t="str">
        <f>IFERROR(Table13[[#This Row],[AMOUNT]]+Table13[[#This Row],[TAX]],"")</f>
        <v/>
      </c>
      <c r="P77" s="38"/>
    </row>
    <row r="78" spans="2:16" ht="22" customHeight="1">
      <c r="B78" s="50"/>
      <c r="C78" s="51"/>
      <c r="D78" s="54"/>
      <c r="E78" s="54"/>
      <c r="F78" s="54"/>
      <c r="G78" s="56"/>
      <c r="H78" s="54" t="str">
        <f>IFERROR(VLOOKUP(G78,InventoryList[],2,0),"–")</f>
        <v>–</v>
      </c>
      <c r="I78" s="54" t="str">
        <f>IFERROR(VLOOKUP(G78,InventoryList[],3,0),"–")</f>
        <v>–</v>
      </c>
      <c r="J78" s="58" t="str">
        <f>IFERROR(VLOOKUP(G78,InventoryList[],4,0),"–")</f>
        <v>–</v>
      </c>
      <c r="K78" s="56"/>
      <c r="L78" s="60" t="str">
        <f>IFERROR(Table13[[#This Row],[UNIT COST]]*Table13[[#This Row],[QTY]],"")</f>
        <v/>
      </c>
      <c r="M78" s="62"/>
      <c r="N78" s="64" t="str">
        <f>IFERROR(Table13[[#This Row],[AMOUNT]]*Table13[[#This Row],[TAX RATE]],"")</f>
        <v/>
      </c>
      <c r="O78" s="64" t="str">
        <f>IFERROR(Table13[[#This Row],[AMOUNT]]+Table13[[#This Row],[TAX]],"")</f>
        <v/>
      </c>
      <c r="P78" s="38"/>
    </row>
    <row r="79" spans="2:16" ht="22" customHeight="1">
      <c r="B79" s="50"/>
      <c r="C79" s="51"/>
      <c r="D79" s="54"/>
      <c r="E79" s="54"/>
      <c r="F79" s="54"/>
      <c r="G79" s="56"/>
      <c r="H79" s="54" t="str">
        <f>IFERROR(VLOOKUP(G79,InventoryList[],2,0),"–")</f>
        <v>–</v>
      </c>
      <c r="I79" s="54" t="str">
        <f>IFERROR(VLOOKUP(G79,InventoryList[],3,0),"–")</f>
        <v>–</v>
      </c>
      <c r="J79" s="58" t="str">
        <f>IFERROR(VLOOKUP(G79,InventoryList[],4,0),"–")</f>
        <v>–</v>
      </c>
      <c r="K79" s="56"/>
      <c r="L79" s="60" t="str">
        <f>IFERROR(Table13[[#This Row],[UNIT COST]]*Table13[[#This Row],[QTY]],"")</f>
        <v/>
      </c>
      <c r="M79" s="62"/>
      <c r="N79" s="64" t="str">
        <f>IFERROR(Table13[[#This Row],[AMOUNT]]*Table13[[#This Row],[TAX RATE]],"")</f>
        <v/>
      </c>
      <c r="O79" s="64" t="str">
        <f>IFERROR(Table13[[#This Row],[AMOUNT]]+Table13[[#This Row],[TAX]],"")</f>
        <v/>
      </c>
      <c r="P79" s="38"/>
    </row>
    <row r="80" spans="2:16" ht="22" customHeight="1">
      <c r="B80" s="50"/>
      <c r="C80" s="51"/>
      <c r="D80" s="54"/>
      <c r="E80" s="54"/>
      <c r="F80" s="54"/>
      <c r="G80" s="56"/>
      <c r="H80" s="54" t="str">
        <f>IFERROR(VLOOKUP(G80,InventoryList[],2,0),"–")</f>
        <v>–</v>
      </c>
      <c r="I80" s="54" t="str">
        <f>IFERROR(VLOOKUP(G80,InventoryList[],3,0),"–")</f>
        <v>–</v>
      </c>
      <c r="J80" s="58" t="str">
        <f>IFERROR(VLOOKUP(G80,InventoryList[],4,0),"–")</f>
        <v>–</v>
      </c>
      <c r="K80" s="56"/>
      <c r="L80" s="60" t="str">
        <f>IFERROR(Table13[[#This Row],[UNIT COST]]*Table13[[#This Row],[QTY]],"")</f>
        <v/>
      </c>
      <c r="M80" s="62"/>
      <c r="N80" s="64" t="str">
        <f>IFERROR(Table13[[#This Row],[AMOUNT]]*Table13[[#This Row],[TAX RATE]],"")</f>
        <v/>
      </c>
      <c r="O80" s="64" t="str">
        <f>IFERROR(Table13[[#This Row],[AMOUNT]]+Table13[[#This Row],[TAX]],"")</f>
        <v/>
      </c>
      <c r="P80" s="38"/>
    </row>
    <row r="81" spans="2:16" ht="22" customHeight="1">
      <c r="B81" s="50"/>
      <c r="C81" s="51"/>
      <c r="D81" s="54"/>
      <c r="E81" s="54"/>
      <c r="F81" s="54"/>
      <c r="G81" s="56"/>
      <c r="H81" s="54" t="str">
        <f>IFERROR(VLOOKUP(G81,InventoryList[],2,0),"–")</f>
        <v>–</v>
      </c>
      <c r="I81" s="54" t="str">
        <f>IFERROR(VLOOKUP(G81,InventoryList[],3,0),"–")</f>
        <v>–</v>
      </c>
      <c r="J81" s="58" t="str">
        <f>IFERROR(VLOOKUP(G81,InventoryList[],4,0),"–")</f>
        <v>–</v>
      </c>
      <c r="K81" s="56"/>
      <c r="L81" s="60" t="str">
        <f>IFERROR(Table13[[#This Row],[UNIT COST]]*Table13[[#This Row],[QTY]],"")</f>
        <v/>
      </c>
      <c r="M81" s="62"/>
      <c r="N81" s="64" t="str">
        <f>IFERROR(Table13[[#This Row],[AMOUNT]]*Table13[[#This Row],[TAX RATE]],"")</f>
        <v/>
      </c>
      <c r="O81" s="64" t="str">
        <f>IFERROR(Table13[[#This Row],[AMOUNT]]+Table13[[#This Row],[TAX]],"")</f>
        <v/>
      </c>
      <c r="P81" s="38"/>
    </row>
    <row r="82" spans="2:16" ht="22" customHeight="1">
      <c r="B82" s="50"/>
      <c r="C82" s="51"/>
      <c r="D82" s="54"/>
      <c r="E82" s="54"/>
      <c r="F82" s="54"/>
      <c r="G82" s="56"/>
      <c r="H82" s="54" t="str">
        <f>IFERROR(VLOOKUP(G82,InventoryList[],2,0),"–")</f>
        <v>–</v>
      </c>
      <c r="I82" s="54" t="str">
        <f>IFERROR(VLOOKUP(G82,InventoryList[],3,0),"–")</f>
        <v>–</v>
      </c>
      <c r="J82" s="58" t="str">
        <f>IFERROR(VLOOKUP(G82,InventoryList[],4,0),"–")</f>
        <v>–</v>
      </c>
      <c r="K82" s="56"/>
      <c r="L82" s="60" t="str">
        <f>IFERROR(Table13[[#This Row],[UNIT COST]]*Table13[[#This Row],[QTY]],"")</f>
        <v/>
      </c>
      <c r="M82" s="62"/>
      <c r="N82" s="64" t="str">
        <f>IFERROR(Table13[[#This Row],[AMOUNT]]*Table13[[#This Row],[TAX RATE]],"")</f>
        <v/>
      </c>
      <c r="O82" s="64" t="str">
        <f>IFERROR(Table13[[#This Row],[AMOUNT]]+Table13[[#This Row],[TAX]],"")</f>
        <v/>
      </c>
      <c r="P82" s="38"/>
    </row>
    <row r="83" spans="2:16" ht="22" customHeight="1">
      <c r="B83" s="50"/>
      <c r="C83" s="51"/>
      <c r="D83" s="54"/>
      <c r="E83" s="54"/>
      <c r="F83" s="54"/>
      <c r="G83" s="56"/>
      <c r="H83" s="54" t="str">
        <f>IFERROR(VLOOKUP(G83,InventoryList[],2,0),"–")</f>
        <v>–</v>
      </c>
      <c r="I83" s="54" t="str">
        <f>IFERROR(VLOOKUP(G83,InventoryList[],3,0),"–")</f>
        <v>–</v>
      </c>
      <c r="J83" s="58" t="str">
        <f>IFERROR(VLOOKUP(G83,InventoryList[],4,0),"–")</f>
        <v>–</v>
      </c>
      <c r="K83" s="56"/>
      <c r="L83" s="60" t="str">
        <f>IFERROR(Table13[[#This Row],[UNIT COST]]*Table13[[#This Row],[QTY]],"")</f>
        <v/>
      </c>
      <c r="M83" s="62"/>
      <c r="N83" s="64" t="str">
        <f>IFERROR(Table13[[#This Row],[AMOUNT]]*Table13[[#This Row],[TAX RATE]],"")</f>
        <v/>
      </c>
      <c r="O83" s="64" t="str">
        <f>IFERROR(Table13[[#This Row],[AMOUNT]]+Table13[[#This Row],[TAX]],"")</f>
        <v/>
      </c>
      <c r="P83" s="38"/>
    </row>
    <row r="84" spans="2:16" ht="22" customHeight="1">
      <c r="B84" s="50"/>
      <c r="C84" s="51"/>
      <c r="D84" s="54"/>
      <c r="E84" s="54"/>
      <c r="F84" s="54"/>
      <c r="G84" s="56"/>
      <c r="H84" s="54" t="str">
        <f>IFERROR(VLOOKUP(G84,InventoryList[],2,0),"–")</f>
        <v>–</v>
      </c>
      <c r="I84" s="54" t="str">
        <f>IFERROR(VLOOKUP(G84,InventoryList[],3,0),"–")</f>
        <v>–</v>
      </c>
      <c r="J84" s="58" t="str">
        <f>IFERROR(VLOOKUP(G84,InventoryList[],4,0),"–")</f>
        <v>–</v>
      </c>
      <c r="K84" s="56"/>
      <c r="L84" s="60" t="str">
        <f>IFERROR(Table13[[#This Row],[UNIT COST]]*Table13[[#This Row],[QTY]],"")</f>
        <v/>
      </c>
      <c r="M84" s="62"/>
      <c r="N84" s="64" t="str">
        <f>IFERROR(Table13[[#This Row],[AMOUNT]]*Table13[[#This Row],[TAX RATE]],"")</f>
        <v/>
      </c>
      <c r="O84" s="64" t="str">
        <f>IFERROR(Table13[[#This Row],[AMOUNT]]+Table13[[#This Row],[TAX]],"")</f>
        <v/>
      </c>
      <c r="P84" s="38"/>
    </row>
    <row r="85" spans="2:16" ht="22" customHeight="1">
      <c r="B85" s="50"/>
      <c r="C85" s="51"/>
      <c r="D85" s="54"/>
      <c r="E85" s="54"/>
      <c r="F85" s="54"/>
      <c r="G85" s="56"/>
      <c r="H85" s="54" t="str">
        <f>IFERROR(VLOOKUP(G85,InventoryList[],2,0),"–")</f>
        <v>–</v>
      </c>
      <c r="I85" s="54" t="str">
        <f>IFERROR(VLOOKUP(G85,InventoryList[],3,0),"–")</f>
        <v>–</v>
      </c>
      <c r="J85" s="58" t="str">
        <f>IFERROR(VLOOKUP(G85,InventoryList[],4,0),"–")</f>
        <v>–</v>
      </c>
      <c r="K85" s="56"/>
      <c r="L85" s="60" t="str">
        <f>IFERROR(Table13[[#This Row],[UNIT COST]]*Table13[[#This Row],[QTY]],"")</f>
        <v/>
      </c>
      <c r="M85" s="62"/>
      <c r="N85" s="64" t="str">
        <f>IFERROR(Table13[[#This Row],[AMOUNT]]*Table13[[#This Row],[TAX RATE]],"")</f>
        <v/>
      </c>
      <c r="O85" s="64" t="str">
        <f>IFERROR(Table13[[#This Row],[AMOUNT]]+Table13[[#This Row],[TAX]],"")</f>
        <v/>
      </c>
      <c r="P85" s="38"/>
    </row>
    <row r="86" spans="2:16" ht="22" customHeight="1">
      <c r="B86" s="50"/>
      <c r="C86" s="51"/>
      <c r="D86" s="54"/>
      <c r="E86" s="54"/>
      <c r="F86" s="54"/>
      <c r="G86" s="56"/>
      <c r="H86" s="54" t="str">
        <f>IFERROR(VLOOKUP(G86,InventoryList[],2,0),"–")</f>
        <v>–</v>
      </c>
      <c r="I86" s="54" t="str">
        <f>IFERROR(VLOOKUP(G86,InventoryList[],3,0),"–")</f>
        <v>–</v>
      </c>
      <c r="J86" s="58" t="str">
        <f>IFERROR(VLOOKUP(G86,InventoryList[],4,0),"–")</f>
        <v>–</v>
      </c>
      <c r="K86" s="56"/>
      <c r="L86" s="60" t="str">
        <f>IFERROR(Table13[[#This Row],[UNIT COST]]*Table13[[#This Row],[QTY]],"")</f>
        <v/>
      </c>
      <c r="M86" s="62"/>
      <c r="N86" s="64" t="str">
        <f>IFERROR(Table13[[#This Row],[AMOUNT]]*Table13[[#This Row],[TAX RATE]],"")</f>
        <v/>
      </c>
      <c r="O86" s="64" t="str">
        <f>IFERROR(Table13[[#This Row],[AMOUNT]]+Table13[[#This Row],[TAX]],"")</f>
        <v/>
      </c>
      <c r="P86" s="38"/>
    </row>
    <row r="87" spans="2:16" ht="22" customHeight="1">
      <c r="B87" s="50"/>
      <c r="C87" s="51"/>
      <c r="D87" s="54"/>
      <c r="E87" s="54"/>
      <c r="F87" s="54"/>
      <c r="G87" s="56"/>
      <c r="H87" s="54" t="str">
        <f>IFERROR(VLOOKUP(G87,InventoryList[],2,0),"–")</f>
        <v>–</v>
      </c>
      <c r="I87" s="54" t="str">
        <f>IFERROR(VLOOKUP(G87,InventoryList[],3,0),"–")</f>
        <v>–</v>
      </c>
      <c r="J87" s="58" t="str">
        <f>IFERROR(VLOOKUP(G87,InventoryList[],4,0),"–")</f>
        <v>–</v>
      </c>
      <c r="K87" s="56"/>
      <c r="L87" s="60" t="str">
        <f>IFERROR(Table13[[#This Row],[UNIT COST]]*Table13[[#This Row],[QTY]],"")</f>
        <v/>
      </c>
      <c r="M87" s="62"/>
      <c r="N87" s="64" t="str">
        <f>IFERROR(Table13[[#This Row],[AMOUNT]]*Table13[[#This Row],[TAX RATE]],"")</f>
        <v/>
      </c>
      <c r="O87" s="64" t="str">
        <f>IFERROR(Table13[[#This Row],[AMOUNT]]+Table13[[#This Row],[TAX]],"")</f>
        <v/>
      </c>
      <c r="P87" s="38"/>
    </row>
    <row r="88" spans="2:16" ht="22" customHeight="1">
      <c r="B88" s="50"/>
      <c r="C88" s="51"/>
      <c r="D88" s="54"/>
      <c r="E88" s="54"/>
      <c r="F88" s="54"/>
      <c r="G88" s="56"/>
      <c r="H88" s="54" t="str">
        <f>IFERROR(VLOOKUP(G88,InventoryList[],2,0),"–")</f>
        <v>–</v>
      </c>
      <c r="I88" s="54" t="str">
        <f>IFERROR(VLOOKUP(G88,InventoryList[],3,0),"–")</f>
        <v>–</v>
      </c>
      <c r="J88" s="58" t="str">
        <f>IFERROR(VLOOKUP(G88,InventoryList[],4,0),"–")</f>
        <v>–</v>
      </c>
      <c r="K88" s="56"/>
      <c r="L88" s="60" t="str">
        <f>IFERROR(Table13[[#This Row],[UNIT COST]]*Table13[[#This Row],[QTY]],"")</f>
        <v/>
      </c>
      <c r="M88" s="62"/>
      <c r="N88" s="64" t="str">
        <f>IFERROR(Table13[[#This Row],[AMOUNT]]*Table13[[#This Row],[TAX RATE]],"")</f>
        <v/>
      </c>
      <c r="O88" s="64" t="str">
        <f>IFERROR(Table13[[#This Row],[AMOUNT]]+Table13[[#This Row],[TAX]],"")</f>
        <v/>
      </c>
      <c r="P88" s="38"/>
    </row>
    <row r="89" spans="2:16" ht="22" customHeight="1">
      <c r="B89" s="50"/>
      <c r="C89" s="51"/>
      <c r="D89" s="54"/>
      <c r="E89" s="54"/>
      <c r="F89" s="54"/>
      <c r="G89" s="56"/>
      <c r="H89" s="54" t="str">
        <f>IFERROR(VLOOKUP(G89,InventoryList[],2,0),"–")</f>
        <v>–</v>
      </c>
      <c r="I89" s="54" t="str">
        <f>IFERROR(VLOOKUP(G89,InventoryList[],3,0),"–")</f>
        <v>–</v>
      </c>
      <c r="J89" s="58" t="str">
        <f>IFERROR(VLOOKUP(G89,InventoryList[],4,0),"–")</f>
        <v>–</v>
      </c>
      <c r="K89" s="56"/>
      <c r="L89" s="60" t="str">
        <f>IFERROR(Table13[[#This Row],[UNIT COST]]*Table13[[#This Row],[QTY]],"")</f>
        <v/>
      </c>
      <c r="M89" s="62"/>
      <c r="N89" s="64" t="str">
        <f>IFERROR(Table13[[#This Row],[AMOUNT]]*Table13[[#This Row],[TAX RATE]],"")</f>
        <v/>
      </c>
      <c r="O89" s="64" t="str">
        <f>IFERROR(Table13[[#This Row],[AMOUNT]]+Table13[[#This Row],[TAX]],"")</f>
        <v/>
      </c>
      <c r="P89" s="38"/>
    </row>
    <row r="90" spans="2:16" ht="22" customHeight="1">
      <c r="B90" s="50"/>
      <c r="C90" s="51"/>
      <c r="D90" s="54"/>
      <c r="E90" s="54"/>
      <c r="F90" s="54"/>
      <c r="G90" s="56"/>
      <c r="H90" s="54" t="str">
        <f>IFERROR(VLOOKUP(G90,InventoryList[],2,0),"–")</f>
        <v>–</v>
      </c>
      <c r="I90" s="54" t="str">
        <f>IFERROR(VLOOKUP(G90,InventoryList[],3,0),"–")</f>
        <v>–</v>
      </c>
      <c r="J90" s="58" t="str">
        <f>IFERROR(VLOOKUP(G90,InventoryList[],4,0),"–")</f>
        <v>–</v>
      </c>
      <c r="K90" s="56"/>
      <c r="L90" s="60" t="str">
        <f>IFERROR(Table13[[#This Row],[UNIT COST]]*Table13[[#This Row],[QTY]],"")</f>
        <v/>
      </c>
      <c r="M90" s="62"/>
      <c r="N90" s="64" t="str">
        <f>IFERROR(Table13[[#This Row],[AMOUNT]]*Table13[[#This Row],[TAX RATE]],"")</f>
        <v/>
      </c>
      <c r="O90" s="64" t="str">
        <f>IFERROR(Table13[[#This Row],[AMOUNT]]+Table13[[#This Row],[TAX]],"")</f>
        <v/>
      </c>
      <c r="P90" s="38"/>
    </row>
    <row r="91" spans="2:16" ht="22" customHeight="1">
      <c r="B91" s="50"/>
      <c r="C91" s="51"/>
      <c r="D91" s="54"/>
      <c r="E91" s="54"/>
      <c r="F91" s="54"/>
      <c r="G91" s="56"/>
      <c r="H91" s="54" t="str">
        <f>IFERROR(VLOOKUP(G91,InventoryList[],2,0),"–")</f>
        <v>–</v>
      </c>
      <c r="I91" s="54" t="str">
        <f>IFERROR(VLOOKUP(G91,InventoryList[],3,0),"–")</f>
        <v>–</v>
      </c>
      <c r="J91" s="58" t="str">
        <f>IFERROR(VLOOKUP(G91,InventoryList[],4,0),"–")</f>
        <v>–</v>
      </c>
      <c r="K91" s="56"/>
      <c r="L91" s="60" t="str">
        <f>IFERROR(Table13[[#This Row],[UNIT COST]]*Table13[[#This Row],[QTY]],"")</f>
        <v/>
      </c>
      <c r="M91" s="62"/>
      <c r="N91" s="64" t="str">
        <f>IFERROR(Table13[[#This Row],[AMOUNT]]*Table13[[#This Row],[TAX RATE]],"")</f>
        <v/>
      </c>
      <c r="O91" s="64" t="str">
        <f>IFERROR(Table13[[#This Row],[AMOUNT]]+Table13[[#This Row],[TAX]],"")</f>
        <v/>
      </c>
      <c r="P91" s="38"/>
    </row>
    <row r="92" spans="2:16" ht="22" customHeight="1">
      <c r="B92" s="50"/>
      <c r="C92" s="51"/>
      <c r="D92" s="54"/>
      <c r="E92" s="54"/>
      <c r="F92" s="54"/>
      <c r="G92" s="56"/>
      <c r="H92" s="54" t="str">
        <f>IFERROR(VLOOKUP(G92,InventoryList[],2,0),"–")</f>
        <v>–</v>
      </c>
      <c r="I92" s="54" t="str">
        <f>IFERROR(VLOOKUP(G92,InventoryList[],3,0),"–")</f>
        <v>–</v>
      </c>
      <c r="J92" s="58" t="str">
        <f>IFERROR(VLOOKUP(G92,InventoryList[],4,0),"–")</f>
        <v>–</v>
      </c>
      <c r="K92" s="56"/>
      <c r="L92" s="60" t="str">
        <f>IFERROR(Table13[[#This Row],[UNIT COST]]*Table13[[#This Row],[QTY]],"")</f>
        <v/>
      </c>
      <c r="M92" s="62"/>
      <c r="N92" s="64" t="str">
        <f>IFERROR(Table13[[#This Row],[AMOUNT]]*Table13[[#This Row],[TAX RATE]],"")</f>
        <v/>
      </c>
      <c r="O92" s="64" t="str">
        <f>IFERROR(Table13[[#This Row],[AMOUNT]]+Table13[[#This Row],[TAX]],"")</f>
        <v/>
      </c>
      <c r="P92" s="38"/>
    </row>
    <row r="93" spans="2:16" ht="22" customHeight="1">
      <c r="B93" s="50"/>
      <c r="C93" s="51"/>
      <c r="D93" s="54"/>
      <c r="E93" s="54"/>
      <c r="F93" s="54"/>
      <c r="G93" s="56"/>
      <c r="H93" s="54" t="str">
        <f>IFERROR(VLOOKUP(G93,InventoryList[],2,0),"–")</f>
        <v>–</v>
      </c>
      <c r="I93" s="54" t="str">
        <f>IFERROR(VLOOKUP(G93,InventoryList[],3,0),"–")</f>
        <v>–</v>
      </c>
      <c r="J93" s="58" t="str">
        <f>IFERROR(VLOOKUP(G93,InventoryList[],4,0),"–")</f>
        <v>–</v>
      </c>
      <c r="K93" s="56"/>
      <c r="L93" s="60" t="str">
        <f>IFERROR(Table13[[#This Row],[UNIT COST]]*Table13[[#This Row],[QTY]],"")</f>
        <v/>
      </c>
      <c r="M93" s="62"/>
      <c r="N93" s="64" t="str">
        <f>IFERROR(Table13[[#This Row],[AMOUNT]]*Table13[[#This Row],[TAX RATE]],"")</f>
        <v/>
      </c>
      <c r="O93" s="64" t="str">
        <f>IFERROR(Table13[[#This Row],[AMOUNT]]+Table13[[#This Row],[TAX]],"")</f>
        <v/>
      </c>
      <c r="P93" s="38"/>
    </row>
    <row r="94" spans="2:16" ht="22" customHeight="1">
      <c r="B94" s="50"/>
      <c r="C94" s="51"/>
      <c r="D94" s="54"/>
      <c r="E94" s="54"/>
      <c r="F94" s="54"/>
      <c r="G94" s="56"/>
      <c r="H94" s="54" t="str">
        <f>IFERROR(VLOOKUP(G94,InventoryList[],2,0),"–")</f>
        <v>–</v>
      </c>
      <c r="I94" s="54" t="str">
        <f>IFERROR(VLOOKUP(G94,InventoryList[],3,0),"–")</f>
        <v>–</v>
      </c>
      <c r="J94" s="58" t="str">
        <f>IFERROR(VLOOKUP(G94,InventoryList[],4,0),"–")</f>
        <v>–</v>
      </c>
      <c r="K94" s="56"/>
      <c r="L94" s="60" t="str">
        <f>IFERROR(Table13[[#This Row],[UNIT COST]]*Table13[[#This Row],[QTY]],"")</f>
        <v/>
      </c>
      <c r="M94" s="62"/>
      <c r="N94" s="64" t="str">
        <f>IFERROR(Table13[[#This Row],[AMOUNT]]*Table13[[#This Row],[TAX RATE]],"")</f>
        <v/>
      </c>
      <c r="O94" s="64" t="str">
        <f>IFERROR(Table13[[#This Row],[AMOUNT]]+Table13[[#This Row],[TAX]],"")</f>
        <v/>
      </c>
      <c r="P94" s="38"/>
    </row>
    <row r="95" spans="2:16" ht="22" customHeight="1">
      <c r="B95" s="50"/>
      <c r="C95" s="51"/>
      <c r="D95" s="54"/>
      <c r="E95" s="54"/>
      <c r="F95" s="54"/>
      <c r="G95" s="56"/>
      <c r="H95" s="54" t="str">
        <f>IFERROR(VLOOKUP(G95,InventoryList[],2,0),"–")</f>
        <v>–</v>
      </c>
      <c r="I95" s="54" t="str">
        <f>IFERROR(VLOOKUP(G95,InventoryList[],3,0),"–")</f>
        <v>–</v>
      </c>
      <c r="J95" s="58" t="str">
        <f>IFERROR(VLOOKUP(G95,InventoryList[],4,0),"–")</f>
        <v>–</v>
      </c>
      <c r="K95" s="56"/>
      <c r="L95" s="60" t="str">
        <f>IFERROR(Table13[[#This Row],[UNIT COST]]*Table13[[#This Row],[QTY]],"")</f>
        <v/>
      </c>
      <c r="M95" s="62"/>
      <c r="N95" s="64" t="str">
        <f>IFERROR(Table13[[#This Row],[AMOUNT]]*Table13[[#This Row],[TAX RATE]],"")</f>
        <v/>
      </c>
      <c r="O95" s="64" t="str">
        <f>IFERROR(Table13[[#This Row],[AMOUNT]]+Table13[[#This Row],[TAX]],"")</f>
        <v/>
      </c>
      <c r="P95" s="38"/>
    </row>
    <row r="96" spans="2:16" ht="22" customHeight="1">
      <c r="B96" s="50"/>
      <c r="C96" s="51"/>
      <c r="D96" s="54"/>
      <c r="E96" s="54"/>
      <c r="F96" s="54"/>
      <c r="G96" s="56"/>
      <c r="H96" s="54" t="str">
        <f>IFERROR(VLOOKUP(G96,InventoryList[],2,0),"–")</f>
        <v>–</v>
      </c>
      <c r="I96" s="54" t="str">
        <f>IFERROR(VLOOKUP(G96,InventoryList[],3,0),"–")</f>
        <v>–</v>
      </c>
      <c r="J96" s="58" t="str">
        <f>IFERROR(VLOOKUP(G96,InventoryList[],4,0),"–")</f>
        <v>–</v>
      </c>
      <c r="K96" s="56"/>
      <c r="L96" s="60" t="str">
        <f>IFERROR(Table13[[#This Row],[UNIT COST]]*Table13[[#This Row],[QTY]],"")</f>
        <v/>
      </c>
      <c r="M96" s="62"/>
      <c r="N96" s="64" t="str">
        <f>IFERROR(Table13[[#This Row],[AMOUNT]]*Table13[[#This Row],[TAX RATE]],"")</f>
        <v/>
      </c>
      <c r="O96" s="64" t="str">
        <f>IFERROR(Table13[[#This Row],[AMOUNT]]+Table13[[#This Row],[TAX]],"")</f>
        <v/>
      </c>
      <c r="P96" s="38"/>
    </row>
    <row r="97" spans="2:16" ht="22" customHeight="1">
      <c r="B97" s="50"/>
      <c r="C97" s="51"/>
      <c r="D97" s="54"/>
      <c r="E97" s="54"/>
      <c r="F97" s="54"/>
      <c r="G97" s="56"/>
      <c r="H97" s="54" t="str">
        <f>IFERROR(VLOOKUP(G97,InventoryList[],2,0),"–")</f>
        <v>–</v>
      </c>
      <c r="I97" s="54" t="str">
        <f>IFERROR(VLOOKUP(G97,InventoryList[],3,0),"–")</f>
        <v>–</v>
      </c>
      <c r="J97" s="58" t="str">
        <f>IFERROR(VLOOKUP(G97,InventoryList[],4,0),"–")</f>
        <v>–</v>
      </c>
      <c r="K97" s="56"/>
      <c r="L97" s="60" t="str">
        <f>IFERROR(Table13[[#This Row],[UNIT COST]]*Table13[[#This Row],[QTY]],"")</f>
        <v/>
      </c>
      <c r="M97" s="62"/>
      <c r="N97" s="64" t="str">
        <f>IFERROR(Table13[[#This Row],[AMOUNT]]*Table13[[#This Row],[TAX RATE]],"")</f>
        <v/>
      </c>
      <c r="O97" s="64" t="str">
        <f>IFERROR(Table13[[#This Row],[AMOUNT]]+Table13[[#This Row],[TAX]],"")</f>
        <v/>
      </c>
      <c r="P97" s="38"/>
    </row>
    <row r="98" spans="2:16" ht="22" customHeight="1">
      <c r="B98" s="50"/>
      <c r="C98" s="51"/>
      <c r="D98" s="54"/>
      <c r="E98" s="54"/>
      <c r="F98" s="54"/>
      <c r="G98" s="56"/>
      <c r="H98" s="54" t="str">
        <f>IFERROR(VLOOKUP(G98,InventoryList[],2,0),"–")</f>
        <v>–</v>
      </c>
      <c r="I98" s="54" t="str">
        <f>IFERROR(VLOOKUP(G98,InventoryList[],3,0),"–")</f>
        <v>–</v>
      </c>
      <c r="J98" s="58" t="str">
        <f>IFERROR(VLOOKUP(G98,InventoryList[],4,0),"–")</f>
        <v>–</v>
      </c>
      <c r="K98" s="56"/>
      <c r="L98" s="60" t="str">
        <f>IFERROR(Table13[[#This Row],[UNIT COST]]*Table13[[#This Row],[QTY]],"")</f>
        <v/>
      </c>
      <c r="M98" s="62"/>
      <c r="N98" s="64" t="str">
        <f>IFERROR(Table13[[#This Row],[AMOUNT]]*Table13[[#This Row],[TAX RATE]],"")</f>
        <v/>
      </c>
      <c r="O98" s="64" t="str">
        <f>IFERROR(Table13[[#This Row],[AMOUNT]]+Table13[[#This Row],[TAX]],"")</f>
        <v/>
      </c>
      <c r="P98" s="38"/>
    </row>
    <row r="99" spans="2:16" ht="22" customHeight="1">
      <c r="B99" s="50"/>
      <c r="C99" s="51"/>
      <c r="D99" s="54"/>
      <c r="E99" s="54"/>
      <c r="F99" s="54"/>
      <c r="G99" s="56"/>
      <c r="H99" s="54" t="str">
        <f>IFERROR(VLOOKUP(G99,InventoryList[],2,0),"–")</f>
        <v>–</v>
      </c>
      <c r="I99" s="54" t="str">
        <f>IFERROR(VLOOKUP(G99,InventoryList[],3,0),"–")</f>
        <v>–</v>
      </c>
      <c r="J99" s="58" t="str">
        <f>IFERROR(VLOOKUP(G99,InventoryList[],4,0),"–")</f>
        <v>–</v>
      </c>
      <c r="K99" s="56"/>
      <c r="L99" s="60" t="str">
        <f>IFERROR(Table13[[#This Row],[UNIT COST]]*Table13[[#This Row],[QTY]],"")</f>
        <v/>
      </c>
      <c r="M99" s="62"/>
      <c r="N99" s="64" t="str">
        <f>IFERROR(Table13[[#This Row],[AMOUNT]]*Table13[[#This Row],[TAX RATE]],"")</f>
        <v/>
      </c>
      <c r="O99" s="64" t="str">
        <f>IFERROR(Table13[[#This Row],[AMOUNT]]+Table13[[#This Row],[TAX]],"")</f>
        <v/>
      </c>
      <c r="P99" s="38"/>
    </row>
    <row r="100" spans="2:16" ht="22" customHeight="1">
      <c r="B100" s="50"/>
      <c r="C100" s="51"/>
      <c r="D100" s="54"/>
      <c r="E100" s="54"/>
      <c r="F100" s="54"/>
      <c r="G100" s="56"/>
      <c r="H100" s="54" t="str">
        <f>IFERROR(VLOOKUP(G100,InventoryList[],2,0),"–")</f>
        <v>–</v>
      </c>
      <c r="I100" s="54" t="str">
        <f>IFERROR(VLOOKUP(G100,InventoryList[],3,0),"–")</f>
        <v>–</v>
      </c>
      <c r="J100" s="58" t="str">
        <f>IFERROR(VLOOKUP(G100,InventoryList[],4,0),"–")</f>
        <v>–</v>
      </c>
      <c r="K100" s="56"/>
      <c r="L100" s="60" t="str">
        <f>IFERROR(Table13[[#This Row],[UNIT COST]]*Table13[[#This Row],[QTY]],"")</f>
        <v/>
      </c>
      <c r="M100" s="62"/>
      <c r="N100" s="64" t="str">
        <f>IFERROR(Table13[[#This Row],[AMOUNT]]*Table13[[#This Row],[TAX RATE]],"")</f>
        <v/>
      </c>
      <c r="O100" s="64" t="str">
        <f>IFERROR(Table13[[#This Row],[AMOUNT]]+Table13[[#This Row],[TAX]],"")</f>
        <v/>
      </c>
      <c r="P100" s="38"/>
    </row>
    <row r="101" spans="2:16" ht="22" customHeight="1">
      <c r="B101" s="50"/>
      <c r="C101" s="51"/>
      <c r="D101" s="54"/>
      <c r="E101" s="54"/>
      <c r="F101" s="54"/>
      <c r="G101" s="56"/>
      <c r="H101" s="54" t="str">
        <f>IFERROR(VLOOKUP(G101,InventoryList[],2,0),"–")</f>
        <v>–</v>
      </c>
      <c r="I101" s="54" t="str">
        <f>IFERROR(VLOOKUP(G101,InventoryList[],3,0),"–")</f>
        <v>–</v>
      </c>
      <c r="J101" s="58" t="str">
        <f>IFERROR(VLOOKUP(G101,InventoryList[],4,0),"–")</f>
        <v>–</v>
      </c>
      <c r="K101" s="56"/>
      <c r="L101" s="60" t="str">
        <f>IFERROR(Table13[[#This Row],[UNIT COST]]*Table13[[#This Row],[QTY]],"")</f>
        <v/>
      </c>
      <c r="M101" s="62"/>
      <c r="N101" s="64" t="str">
        <f>IFERROR(Table13[[#This Row],[AMOUNT]]*Table13[[#This Row],[TAX RATE]],"")</f>
        <v/>
      </c>
      <c r="O101" s="64" t="str">
        <f>IFERROR(Table13[[#This Row],[AMOUNT]]+Table13[[#This Row],[TAX]],"")</f>
        <v/>
      </c>
      <c r="P101" s="38"/>
    </row>
    <row r="102" spans="2:16" ht="22" customHeight="1">
      <c r="B102" s="50"/>
      <c r="C102" s="51"/>
      <c r="D102" s="54"/>
      <c r="E102" s="54"/>
      <c r="F102" s="54"/>
      <c r="G102" s="56"/>
      <c r="H102" s="54" t="str">
        <f>IFERROR(VLOOKUP(G102,InventoryList[],2,0),"–")</f>
        <v>–</v>
      </c>
      <c r="I102" s="54" t="str">
        <f>IFERROR(VLOOKUP(G102,InventoryList[],3,0),"–")</f>
        <v>–</v>
      </c>
      <c r="J102" s="58" t="str">
        <f>IFERROR(VLOOKUP(G102,InventoryList[],4,0),"–")</f>
        <v>–</v>
      </c>
      <c r="K102" s="56"/>
      <c r="L102" s="60" t="str">
        <f>IFERROR(Table13[[#This Row],[UNIT COST]]*Table13[[#This Row],[QTY]],"")</f>
        <v/>
      </c>
      <c r="M102" s="62"/>
      <c r="N102" s="64" t="str">
        <f>IFERROR(Table13[[#This Row],[AMOUNT]]*Table13[[#This Row],[TAX RATE]],"")</f>
        <v/>
      </c>
      <c r="O102" s="64" t="str">
        <f>IFERROR(Table13[[#This Row],[AMOUNT]]+Table13[[#This Row],[TAX]],"")</f>
        <v/>
      </c>
      <c r="P102" s="38"/>
    </row>
    <row r="103" spans="2:16" ht="22" customHeight="1">
      <c r="B103" s="50"/>
      <c r="C103" s="51"/>
      <c r="D103" s="54"/>
      <c r="E103" s="54"/>
      <c r="F103" s="54"/>
      <c r="G103" s="56"/>
      <c r="H103" s="54" t="str">
        <f>IFERROR(VLOOKUP(G103,InventoryList[],2,0),"–")</f>
        <v>–</v>
      </c>
      <c r="I103" s="54" t="str">
        <f>IFERROR(VLOOKUP(G103,InventoryList[],3,0),"–")</f>
        <v>–</v>
      </c>
      <c r="J103" s="58" t="str">
        <f>IFERROR(VLOOKUP(G103,InventoryList[],4,0),"–")</f>
        <v>–</v>
      </c>
      <c r="K103" s="56"/>
      <c r="L103" s="60" t="str">
        <f>IFERROR(Table13[[#This Row],[UNIT COST]]*Table13[[#This Row],[QTY]],"")</f>
        <v/>
      </c>
      <c r="M103" s="62"/>
      <c r="N103" s="64" t="str">
        <f>IFERROR(Table13[[#This Row],[AMOUNT]]*Table13[[#This Row],[TAX RATE]],"")</f>
        <v/>
      </c>
      <c r="O103" s="64" t="str">
        <f>IFERROR(Table13[[#This Row],[AMOUNT]]+Table13[[#This Row],[TAX]],"")</f>
        <v/>
      </c>
      <c r="P103" s="38"/>
    </row>
    <row r="104" spans="2:16" ht="22" customHeight="1">
      <c r="B104" s="50"/>
      <c r="C104" s="51"/>
      <c r="D104" s="54"/>
      <c r="E104" s="54"/>
      <c r="F104" s="54"/>
      <c r="G104" s="56"/>
      <c r="H104" s="54" t="str">
        <f>IFERROR(VLOOKUP(G104,InventoryList[],2,0),"–")</f>
        <v>–</v>
      </c>
      <c r="I104" s="54" t="str">
        <f>IFERROR(VLOOKUP(G104,InventoryList[],3,0),"–")</f>
        <v>–</v>
      </c>
      <c r="J104" s="58" t="str">
        <f>IFERROR(VLOOKUP(G104,InventoryList[],4,0),"–")</f>
        <v>–</v>
      </c>
      <c r="K104" s="56"/>
      <c r="L104" s="60" t="str">
        <f>IFERROR(Table13[[#This Row],[UNIT COST]]*Table13[[#This Row],[QTY]],"")</f>
        <v/>
      </c>
      <c r="M104" s="62"/>
      <c r="N104" s="64" t="str">
        <f>IFERROR(Table13[[#This Row],[AMOUNT]]*Table13[[#This Row],[TAX RATE]],"")</f>
        <v/>
      </c>
      <c r="O104" s="64" t="str">
        <f>IFERROR(Table13[[#This Row],[AMOUNT]]+Table13[[#This Row],[TAX]],"")</f>
        <v/>
      </c>
      <c r="P104" s="38"/>
    </row>
    <row r="105" spans="2:16" ht="22" customHeight="1">
      <c r="B105" s="50"/>
      <c r="C105" s="51"/>
      <c r="D105" s="54"/>
      <c r="E105" s="54"/>
      <c r="F105" s="54"/>
      <c r="G105" s="56"/>
      <c r="H105" s="54" t="str">
        <f>IFERROR(VLOOKUP(G105,InventoryList[],2,0),"–")</f>
        <v>–</v>
      </c>
      <c r="I105" s="54" t="str">
        <f>IFERROR(VLOOKUP(G105,InventoryList[],3,0),"–")</f>
        <v>–</v>
      </c>
      <c r="J105" s="58" t="str">
        <f>IFERROR(VLOOKUP(G105,InventoryList[],4,0),"–")</f>
        <v>–</v>
      </c>
      <c r="K105" s="56"/>
      <c r="L105" s="60" t="str">
        <f>IFERROR(Table13[[#This Row],[UNIT COST]]*Table13[[#This Row],[QTY]],"")</f>
        <v/>
      </c>
      <c r="M105" s="62"/>
      <c r="N105" s="64" t="str">
        <f>IFERROR(Table13[[#This Row],[AMOUNT]]*Table13[[#This Row],[TAX RATE]],"")</f>
        <v/>
      </c>
      <c r="O105" s="64" t="str">
        <f>IFERROR(Table13[[#This Row],[AMOUNT]]+Table13[[#This Row],[TAX]],"")</f>
        <v/>
      </c>
      <c r="P105" s="38"/>
    </row>
    <row r="106" spans="2:16" ht="22" customHeight="1">
      <c r="B106" s="50"/>
      <c r="C106" s="51"/>
      <c r="D106" s="54"/>
      <c r="E106" s="54"/>
      <c r="F106" s="54"/>
      <c r="G106" s="56"/>
      <c r="H106" s="54" t="str">
        <f>IFERROR(VLOOKUP(G106,InventoryList[],2,0),"–")</f>
        <v>–</v>
      </c>
      <c r="I106" s="54" t="str">
        <f>IFERROR(VLOOKUP(G106,InventoryList[],3,0),"–")</f>
        <v>–</v>
      </c>
      <c r="J106" s="58" t="str">
        <f>IFERROR(VLOOKUP(G106,InventoryList[],4,0),"–")</f>
        <v>–</v>
      </c>
      <c r="K106" s="56"/>
      <c r="L106" s="60" t="str">
        <f>IFERROR(Table13[[#This Row],[UNIT COST]]*Table13[[#This Row],[QTY]],"")</f>
        <v/>
      </c>
      <c r="M106" s="62"/>
      <c r="N106" s="64" t="str">
        <f>IFERROR(Table13[[#This Row],[AMOUNT]]*Table13[[#This Row],[TAX RATE]],"")</f>
        <v/>
      </c>
      <c r="O106" s="64" t="str">
        <f>IFERROR(Table13[[#This Row],[AMOUNT]]+Table13[[#This Row],[TAX]],"")</f>
        <v/>
      </c>
      <c r="P106" s="38"/>
    </row>
    <row r="107" spans="2:16" ht="22" customHeight="1">
      <c r="B107" s="50"/>
      <c r="C107" s="51"/>
      <c r="D107" s="54"/>
      <c r="E107" s="54"/>
      <c r="F107" s="54"/>
      <c r="G107" s="56"/>
      <c r="H107" s="54" t="str">
        <f>IFERROR(VLOOKUP(G107,InventoryList[],2,0),"–")</f>
        <v>–</v>
      </c>
      <c r="I107" s="54" t="str">
        <f>IFERROR(VLOOKUP(G107,InventoryList[],3,0),"–")</f>
        <v>–</v>
      </c>
      <c r="J107" s="58" t="str">
        <f>IFERROR(VLOOKUP(G107,InventoryList[],4,0),"–")</f>
        <v>–</v>
      </c>
      <c r="K107" s="56"/>
      <c r="L107" s="60" t="str">
        <f>IFERROR(Table13[[#This Row],[UNIT COST]]*Table13[[#This Row],[QTY]],"")</f>
        <v/>
      </c>
      <c r="M107" s="62"/>
      <c r="N107" s="64" t="str">
        <f>IFERROR(Table13[[#This Row],[AMOUNT]]*Table13[[#This Row],[TAX RATE]],"")</f>
        <v/>
      </c>
      <c r="O107" s="64" t="str">
        <f>IFERROR(Table13[[#This Row],[AMOUNT]]+Table13[[#This Row],[TAX]],"")</f>
        <v/>
      </c>
      <c r="P107" s="38"/>
    </row>
    <row r="108" spans="2:16" ht="22" customHeight="1">
      <c r="B108" s="50"/>
      <c r="C108" s="51"/>
      <c r="D108" s="54"/>
      <c r="E108" s="54"/>
      <c r="F108" s="54"/>
      <c r="G108" s="56"/>
      <c r="H108" s="54" t="str">
        <f>IFERROR(VLOOKUP(G108,InventoryList[],2,0),"–")</f>
        <v>–</v>
      </c>
      <c r="I108" s="54" t="str">
        <f>IFERROR(VLOOKUP(G108,InventoryList[],3,0),"–")</f>
        <v>–</v>
      </c>
      <c r="J108" s="58" t="str">
        <f>IFERROR(VLOOKUP(G108,InventoryList[],4,0),"–")</f>
        <v>–</v>
      </c>
      <c r="K108" s="56"/>
      <c r="L108" s="60" t="str">
        <f>IFERROR(Table13[[#This Row],[UNIT COST]]*Table13[[#This Row],[QTY]],"")</f>
        <v/>
      </c>
      <c r="M108" s="62"/>
      <c r="N108" s="64" t="str">
        <f>IFERROR(Table13[[#This Row],[AMOUNT]]*Table13[[#This Row],[TAX RATE]],"")</f>
        <v/>
      </c>
      <c r="O108" s="64" t="str">
        <f>IFERROR(Table13[[#This Row],[AMOUNT]]+Table13[[#This Row],[TAX]],"")</f>
        <v/>
      </c>
      <c r="P108" s="38"/>
    </row>
    <row r="109" spans="2:16" ht="22" customHeight="1">
      <c r="B109" s="50"/>
      <c r="C109" s="51"/>
      <c r="D109" s="54"/>
      <c r="E109" s="54"/>
      <c r="F109" s="54"/>
      <c r="G109" s="56"/>
      <c r="H109" s="54" t="str">
        <f>IFERROR(VLOOKUP(G109,InventoryList[],2,0),"–")</f>
        <v>–</v>
      </c>
      <c r="I109" s="54" t="str">
        <f>IFERROR(VLOOKUP(G109,InventoryList[],3,0),"–")</f>
        <v>–</v>
      </c>
      <c r="J109" s="58" t="str">
        <f>IFERROR(VLOOKUP(G109,InventoryList[],4,0),"–")</f>
        <v>–</v>
      </c>
      <c r="K109" s="56"/>
      <c r="L109" s="60" t="str">
        <f>IFERROR(Table13[[#This Row],[UNIT COST]]*Table13[[#This Row],[QTY]],"")</f>
        <v/>
      </c>
      <c r="M109" s="62"/>
      <c r="N109" s="64" t="str">
        <f>IFERROR(Table13[[#This Row],[AMOUNT]]*Table13[[#This Row],[TAX RATE]],"")</f>
        <v/>
      </c>
      <c r="O109" s="64" t="str">
        <f>IFERROR(Table13[[#This Row],[AMOUNT]]+Table13[[#This Row],[TAX]],"")</f>
        <v/>
      </c>
      <c r="P109" s="38"/>
    </row>
    <row r="110" spans="2:16" ht="22" customHeight="1">
      <c r="B110" s="52"/>
      <c r="C110" s="53"/>
      <c r="D110" s="55"/>
      <c r="E110" s="55"/>
      <c r="F110" s="55"/>
      <c r="G110" s="57"/>
      <c r="H110" s="55" t="str">
        <f>IFERROR(VLOOKUP(G110,InventoryList[],2,0),"–")</f>
        <v>–</v>
      </c>
      <c r="I110" s="55" t="str">
        <f>IFERROR(VLOOKUP(G110,InventoryList[],3,0),"–")</f>
        <v>–</v>
      </c>
      <c r="J110" s="59" t="str">
        <f>IFERROR(VLOOKUP(G110,InventoryList[],4,0),"–")</f>
        <v>–</v>
      </c>
      <c r="K110" s="57"/>
      <c r="L110" s="61" t="str">
        <f>IFERROR(Table13[[#This Row],[UNIT COST]]*Table13[[#This Row],[QTY]],"")</f>
        <v/>
      </c>
      <c r="M110" s="63"/>
      <c r="N110" s="65" t="str">
        <f>IFERROR(Table13[[#This Row],[AMOUNT]]*Table13[[#This Row],[TAX RATE]],"")</f>
        <v/>
      </c>
      <c r="O110" s="65" t="str">
        <f>IFERROR(Table13[[#This Row],[AMOUNT]]+Table13[[#This Row],[TAX]],"")</f>
        <v/>
      </c>
      <c r="P110" s="39"/>
    </row>
  </sheetData>
  <mergeCells count="8">
    <mergeCell ref="B6:E6"/>
    <mergeCell ref="B8:D8"/>
    <mergeCell ref="B1:J1"/>
    <mergeCell ref="B3:C3"/>
    <mergeCell ref="F3:G3"/>
    <mergeCell ref="B4:E4"/>
    <mergeCell ref="F4:I4"/>
    <mergeCell ref="B5:D5"/>
  </mergeCells>
  <pageMargins left="0.4" right="0.4" top="0.4" bottom="0.4" header="0" footer="0"/>
  <pageSetup paperSize="119" scale="79" fitToHeight="0"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8B50605-4703-F248-A0B0-FE1CF02F00BB}">
          <x14:formula1>
            <xm:f>'Inventory List'!$B$3:$B$47</xm:f>
          </x14:formula1>
          <xm:sqref>G11:G110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IO47"/>
  <sheetViews>
    <sheetView showGridLines="0" workbookViewId="0">
      <selection activeCell="B3" sqref="B3"/>
    </sheetView>
  </sheetViews>
  <sheetFormatPr baseColWidth="10" defaultColWidth="10.83203125" defaultRowHeight="16"/>
  <cols>
    <col min="1" max="1" width="3.1640625" style="1" customWidth="1"/>
    <col min="2" max="2" width="15.1640625" style="1" customWidth="1"/>
    <col min="3" max="3" width="20.6640625" style="1" customWidth="1"/>
    <col min="4" max="4" width="27.6640625" style="1" customWidth="1"/>
    <col min="5" max="5" width="14.83203125" style="2" customWidth="1"/>
    <col min="6" max="6" width="3.1640625" style="1" customWidth="1"/>
    <col min="7" max="16384" width="10.83203125" style="1"/>
  </cols>
  <sheetData>
    <row r="1" spans="1:249" s="7" customFormat="1" ht="42" customHeight="1">
      <c r="A1" s="6"/>
      <c r="B1" s="40" t="s">
        <v>41</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row>
    <row r="2" spans="1:249" s="4" customFormat="1" ht="28" customHeight="1">
      <c r="A2" s="3"/>
      <c r="B2" s="24" t="s">
        <v>13</v>
      </c>
      <c r="C2" s="25" t="s">
        <v>14</v>
      </c>
      <c r="D2" s="25" t="s">
        <v>42</v>
      </c>
      <c r="E2" s="26" t="s">
        <v>16</v>
      </c>
      <c r="F2" s="3"/>
    </row>
    <row r="3" spans="1:249" ht="22" customHeight="1">
      <c r="B3" s="15" t="s">
        <v>27</v>
      </c>
      <c r="C3" s="16" t="s">
        <v>43</v>
      </c>
      <c r="D3" s="16" t="s">
        <v>44</v>
      </c>
      <c r="E3" s="17">
        <v>10</v>
      </c>
    </row>
    <row r="4" spans="1:249" ht="22" customHeight="1">
      <c r="B4" s="15" t="s">
        <v>31</v>
      </c>
      <c r="C4" s="16" t="s">
        <v>45</v>
      </c>
      <c r="D4" s="16" t="s">
        <v>46</v>
      </c>
      <c r="E4" s="17">
        <v>20</v>
      </c>
    </row>
    <row r="5" spans="1:249" ht="22" customHeight="1">
      <c r="B5" s="15" t="s">
        <v>35</v>
      </c>
      <c r="C5" s="16" t="s">
        <v>47</v>
      </c>
      <c r="D5" s="16" t="s">
        <v>48</v>
      </c>
      <c r="E5" s="17">
        <v>30</v>
      </c>
    </row>
    <row r="6" spans="1:249" ht="22" customHeight="1">
      <c r="B6" s="15" t="s">
        <v>34</v>
      </c>
      <c r="C6" s="16" t="s">
        <v>49</v>
      </c>
      <c r="D6" s="16" t="s">
        <v>50</v>
      </c>
      <c r="E6" s="17">
        <v>10</v>
      </c>
    </row>
    <row r="7" spans="1:249" ht="22" customHeight="1">
      <c r="B7" s="15" t="s">
        <v>36</v>
      </c>
      <c r="C7" s="16" t="s">
        <v>51</v>
      </c>
      <c r="D7" s="16" t="s">
        <v>52</v>
      </c>
      <c r="E7" s="17">
        <v>20</v>
      </c>
    </row>
    <row r="8" spans="1:249" ht="22" customHeight="1">
      <c r="B8" s="15" t="s">
        <v>37</v>
      </c>
      <c r="C8" s="16" t="s">
        <v>53</v>
      </c>
      <c r="D8" s="16" t="s">
        <v>54</v>
      </c>
      <c r="E8" s="17">
        <v>30</v>
      </c>
    </row>
    <row r="9" spans="1:249" ht="22" customHeight="1">
      <c r="B9" s="15" t="s">
        <v>38</v>
      </c>
      <c r="C9" s="16" t="s">
        <v>55</v>
      </c>
      <c r="D9" s="16" t="s">
        <v>56</v>
      </c>
      <c r="E9" s="17">
        <v>10</v>
      </c>
    </row>
    <row r="10" spans="1:249" ht="22" customHeight="1">
      <c r="B10" s="15" t="s">
        <v>39</v>
      </c>
      <c r="C10" s="16" t="s">
        <v>57</v>
      </c>
      <c r="D10" s="16" t="s">
        <v>58</v>
      </c>
      <c r="E10" s="17">
        <v>20</v>
      </c>
    </row>
    <row r="11" spans="1:249" ht="22" customHeight="1">
      <c r="B11" s="18"/>
      <c r="C11" s="19"/>
      <c r="D11" s="19"/>
      <c r="E11" s="20"/>
    </row>
    <row r="12" spans="1:249" ht="22" customHeight="1">
      <c r="B12" s="18"/>
      <c r="C12" s="19"/>
      <c r="D12" s="19"/>
      <c r="E12" s="20"/>
    </row>
    <row r="13" spans="1:249" ht="22" customHeight="1">
      <c r="B13" s="18"/>
      <c r="C13" s="19"/>
      <c r="D13" s="19"/>
      <c r="E13" s="20"/>
    </row>
    <row r="14" spans="1:249" ht="22" customHeight="1">
      <c r="B14" s="18"/>
      <c r="C14" s="19"/>
      <c r="D14" s="19"/>
      <c r="E14" s="20"/>
    </row>
    <row r="15" spans="1:249" ht="22" customHeight="1">
      <c r="B15" s="18"/>
      <c r="C15" s="19"/>
      <c r="D15" s="19"/>
      <c r="E15" s="20"/>
    </row>
    <row r="16" spans="1:249" ht="22" customHeight="1">
      <c r="B16" s="18"/>
      <c r="C16" s="19"/>
      <c r="D16" s="19"/>
      <c r="E16" s="20"/>
    </row>
    <row r="17" spans="2:5" ht="22" customHeight="1">
      <c r="B17" s="18"/>
      <c r="C17" s="19"/>
      <c r="D17" s="19"/>
      <c r="E17" s="20"/>
    </row>
    <row r="18" spans="2:5" ht="22" customHeight="1">
      <c r="B18" s="18"/>
      <c r="C18" s="19"/>
      <c r="D18" s="19"/>
      <c r="E18" s="20"/>
    </row>
    <row r="19" spans="2:5" ht="22" customHeight="1">
      <c r="B19" s="18"/>
      <c r="C19" s="19"/>
      <c r="D19" s="19"/>
      <c r="E19" s="20"/>
    </row>
    <row r="20" spans="2:5" ht="22" customHeight="1">
      <c r="B20" s="18"/>
      <c r="C20" s="19"/>
      <c r="D20" s="19"/>
      <c r="E20" s="20"/>
    </row>
    <row r="21" spans="2:5" ht="22" customHeight="1">
      <c r="B21" s="18"/>
      <c r="C21" s="19"/>
      <c r="D21" s="19"/>
      <c r="E21" s="20"/>
    </row>
    <row r="22" spans="2:5" ht="22" customHeight="1">
      <c r="B22" s="18"/>
      <c r="C22" s="19"/>
      <c r="D22" s="19"/>
      <c r="E22" s="20"/>
    </row>
    <row r="23" spans="2:5" ht="22" customHeight="1">
      <c r="B23" s="18"/>
      <c r="C23" s="19"/>
      <c r="D23" s="19"/>
      <c r="E23" s="20"/>
    </row>
    <row r="24" spans="2:5" ht="22" customHeight="1">
      <c r="B24" s="18"/>
      <c r="C24" s="19"/>
      <c r="D24" s="19"/>
      <c r="E24" s="20"/>
    </row>
    <row r="25" spans="2:5" ht="22" customHeight="1">
      <c r="B25" s="18"/>
      <c r="C25" s="19"/>
      <c r="D25" s="19"/>
      <c r="E25" s="20"/>
    </row>
    <row r="26" spans="2:5" ht="22" customHeight="1">
      <c r="B26" s="18"/>
      <c r="C26" s="19"/>
      <c r="D26" s="19"/>
      <c r="E26" s="20"/>
    </row>
    <row r="27" spans="2:5" ht="22" customHeight="1">
      <c r="B27" s="18"/>
      <c r="C27" s="19"/>
      <c r="D27" s="19"/>
      <c r="E27" s="20"/>
    </row>
    <row r="28" spans="2:5" ht="22" customHeight="1">
      <c r="B28" s="18"/>
      <c r="C28" s="19"/>
      <c r="D28" s="19"/>
      <c r="E28" s="20"/>
    </row>
    <row r="29" spans="2:5" ht="22" customHeight="1">
      <c r="B29" s="18"/>
      <c r="C29" s="19"/>
      <c r="D29" s="19"/>
      <c r="E29" s="20"/>
    </row>
    <row r="30" spans="2:5" ht="22" customHeight="1">
      <c r="B30" s="18"/>
      <c r="C30" s="19"/>
      <c r="D30" s="19"/>
      <c r="E30" s="20"/>
    </row>
    <row r="31" spans="2:5" ht="22" customHeight="1">
      <c r="B31" s="18"/>
      <c r="C31" s="19"/>
      <c r="D31" s="19"/>
      <c r="E31" s="20"/>
    </row>
    <row r="32" spans="2:5" ht="22" customHeight="1">
      <c r="B32" s="18"/>
      <c r="C32" s="19"/>
      <c r="D32" s="19"/>
      <c r="E32" s="20"/>
    </row>
    <row r="33" spans="2:5" ht="22" customHeight="1">
      <c r="B33" s="18"/>
      <c r="C33" s="19"/>
      <c r="D33" s="19"/>
      <c r="E33" s="20"/>
    </row>
    <row r="34" spans="2:5" ht="22" customHeight="1">
      <c r="B34" s="18"/>
      <c r="C34" s="19"/>
      <c r="D34" s="19"/>
      <c r="E34" s="20"/>
    </row>
    <row r="35" spans="2:5" ht="22" customHeight="1">
      <c r="B35" s="18"/>
      <c r="C35" s="19"/>
      <c r="D35" s="19"/>
      <c r="E35" s="20"/>
    </row>
    <row r="36" spans="2:5" ht="22" customHeight="1">
      <c r="B36" s="18"/>
      <c r="C36" s="19"/>
      <c r="D36" s="19"/>
      <c r="E36" s="20"/>
    </row>
    <row r="37" spans="2:5" ht="22" customHeight="1">
      <c r="B37" s="18"/>
      <c r="C37" s="19"/>
      <c r="D37" s="19"/>
      <c r="E37" s="20"/>
    </row>
    <row r="38" spans="2:5" ht="22" customHeight="1">
      <c r="B38" s="18"/>
      <c r="C38" s="19"/>
      <c r="D38" s="19"/>
      <c r="E38" s="20"/>
    </row>
    <row r="39" spans="2:5" ht="22" customHeight="1">
      <c r="B39" s="18"/>
      <c r="C39" s="19"/>
      <c r="D39" s="19"/>
      <c r="E39" s="20"/>
    </row>
    <row r="40" spans="2:5" ht="22" customHeight="1">
      <c r="B40" s="18"/>
      <c r="C40" s="19"/>
      <c r="D40" s="19"/>
      <c r="E40" s="20"/>
    </row>
    <row r="41" spans="2:5" ht="22" customHeight="1">
      <c r="B41" s="18"/>
      <c r="C41" s="19"/>
      <c r="D41" s="19"/>
      <c r="E41" s="20"/>
    </row>
    <row r="42" spans="2:5" ht="22" customHeight="1">
      <c r="B42" s="18"/>
      <c r="C42" s="19"/>
      <c r="D42" s="19"/>
      <c r="E42" s="20"/>
    </row>
    <row r="43" spans="2:5" ht="22" customHeight="1">
      <c r="B43" s="18"/>
      <c r="C43" s="19"/>
      <c r="D43" s="19"/>
      <c r="E43" s="20"/>
    </row>
    <row r="44" spans="2:5" ht="22" customHeight="1">
      <c r="B44" s="18"/>
      <c r="C44" s="19"/>
      <c r="D44" s="19"/>
      <c r="E44" s="20"/>
    </row>
    <row r="45" spans="2:5" ht="22" customHeight="1">
      <c r="B45" s="18"/>
      <c r="C45" s="19"/>
      <c r="D45" s="19"/>
      <c r="E45" s="20"/>
    </row>
    <row r="46" spans="2:5" ht="22" customHeight="1">
      <c r="B46" s="18"/>
      <c r="C46" s="19"/>
      <c r="D46" s="19"/>
      <c r="E46" s="20"/>
    </row>
    <row r="47" spans="2:5" ht="22" customHeight="1">
      <c r="B47" s="21"/>
      <c r="C47" s="22"/>
      <c r="D47" s="22"/>
      <c r="E47" s="23"/>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3" customWidth="1"/>
    <col min="2" max="2" width="88.33203125" style="13" customWidth="1"/>
    <col min="3" max="16384" width="10.83203125" style="13"/>
  </cols>
  <sheetData>
    <row r="2" spans="2:2" ht="108" customHeight="1">
      <c r="B2" s="14" t="s">
        <v>59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Sales Rep Report</vt:lpstr>
      <vt:lpstr>BLANK - Sales Rep Report</vt:lpstr>
      <vt:lpstr>Inventory List</vt:lpstr>
      <vt:lpstr>- Disclaimer -</vt:lpstr>
      <vt:lpstr>'BLANK - Sales Rep Report'!Print_Area</vt:lpstr>
      <vt:lpstr>'EXAMPLE - Sales Rep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revision/>
  <cp:lastPrinted>2022-07-25T23:35:03Z</cp:lastPrinted>
  <dcterms:created xsi:type="dcterms:W3CDTF">2016-02-25T02:48:22Z</dcterms:created>
  <dcterms:modified xsi:type="dcterms:W3CDTF">2022-08-16T20:15:27Z</dcterms:modified>
  <cp:category/>
  <cp:contentStatus/>
</cp:coreProperties>
</file>