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Free Project Dashboard Templates/"/>
    </mc:Choice>
  </mc:AlternateContent>
  <xr:revisionPtr revIDLastSave="0" documentId="13_ncr:1_{1C02BFF6-8C32-2848-96C4-A7B3218EF46F}" xr6:coauthVersionLast="47" xr6:coauthVersionMax="47" xr10:uidLastSave="{00000000-0000-0000-0000-000000000000}"/>
  <bookViews>
    <workbookView xWindow="48400" yWindow="9080" windowWidth="23180" windowHeight="21600" tabRatio="500" xr2:uid="{00000000-000D-0000-FFFF-FFFF00000000}"/>
  </bookViews>
  <sheets>
    <sheet name="Example - IT Project Dashboard" sheetId="1" r:id="rId1"/>
    <sheet name="BLANK - IT Project Dashboard" sheetId="9" r:id="rId2"/>
    <sheet name="- Disclaimer -" sheetId="8" r:id="rId3"/>
  </sheets>
  <externalReferences>
    <externalReference r:id="rId4"/>
  </externalReferences>
  <definedNames>
    <definedName name="_xlnm.Print_Area" localSheetId="1">'BLANK - IT Project Dashboard'!$B$1:$I$38</definedName>
    <definedName name="_xlnm.Print_Area" localSheetId="0">'Example - IT Project Dashboard'!$B$2:$I$39</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3" i="1"/>
  <c r="F14" i="1"/>
  <c r="F15" i="1"/>
  <c r="F16" i="1"/>
  <c r="F17" i="1"/>
  <c r="F18" i="1"/>
  <c r="F19" i="1"/>
  <c r="F20" i="1"/>
  <c r="F21" i="1"/>
  <c r="F22" i="1"/>
  <c r="F23" i="1"/>
  <c r="F12" i="1"/>
  <c r="C37" i="9"/>
  <c r="C36" i="9"/>
  <c r="C35" i="9"/>
  <c r="C30" i="9"/>
  <c r="C29" i="9"/>
  <c r="C28" i="9"/>
  <c r="C27" i="9"/>
  <c r="C26" i="9"/>
  <c r="C31" i="9"/>
  <c r="D29" i="9"/>
  <c r="C38" i="9"/>
  <c r="D37" i="9"/>
  <c r="C38" i="1"/>
  <c r="C37" i="1"/>
  <c r="C36" i="1"/>
  <c r="C31" i="1"/>
  <c r="C30" i="1"/>
  <c r="C29" i="1"/>
  <c r="C28" i="1"/>
  <c r="C27" i="1"/>
  <c r="D27" i="9"/>
  <c r="D26" i="9"/>
  <c r="D28" i="9"/>
  <c r="D30" i="9"/>
  <c r="D31" i="9"/>
  <c r="D35" i="9"/>
  <c r="D36" i="9"/>
  <c r="C39" i="1"/>
  <c r="D37" i="1"/>
  <c r="C32" i="1"/>
  <c r="D28" i="1"/>
  <c r="D38" i="9"/>
  <c r="D31" i="1"/>
  <c r="D27" i="1"/>
  <c r="D30" i="1"/>
  <c r="D29" i="1"/>
  <c r="D36" i="1"/>
  <c r="D38" i="1"/>
  <c r="D39" i="1"/>
  <c r="D32" i="1"/>
</calcChain>
</file>

<file path=xl/sharedStrings.xml><?xml version="1.0" encoding="utf-8"?>
<sst xmlns="http://schemas.openxmlformats.org/spreadsheetml/2006/main" count="156" uniqueCount="52">
  <si>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</si>
  <si>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</si>
  <si>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</si>
  <si>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</si>
  <si>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</si>
  <si>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</si>
  <si>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</si>
  <si>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</si>
  <si>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</si>
  <si>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</si>
  <si>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</si>
  <si>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</si>
  <si>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</si>
  <si>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</si>
  <si>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</si>
  <si>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</si>
  <si>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</si>
  <si>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</si>
  <si>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Launch</t>
  </si>
  <si>
    <t>Testing</t>
  </si>
  <si>
    <t>PROJECT NAME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</si>
  <si>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</si>
  <si>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</si>
  <si>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</si>
  <si>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</si>
  <si>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</si>
  <si>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</si>
  <si>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</si>
  <si>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</si>
  <si>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</si>
  <si>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</si>
  <si>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</si>
  <si>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</si>
  <si>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</si>
  <si>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</si>
  <si>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</si>
  <si>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</si>
  <si>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</si>
  <si>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</si>
  <si>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Enter DASHBOARD DATA in the tables beginning at row 8.  Dashboard graphics will automatically populate.  User to complete non-shaded cells only.</t>
  </si>
  <si>
    <t>Planning</t>
  </si>
  <si>
    <t>Wireframes</t>
  </si>
  <si>
    <t>Image Sourcing</t>
  </si>
  <si>
    <t>Graphics</t>
  </si>
  <si>
    <t>Design</t>
  </si>
  <si>
    <t>Search Incorporation</t>
  </si>
  <si>
    <t>Standards</t>
  </si>
  <si>
    <t>Legal</t>
  </si>
  <si>
    <t>Optimization</t>
  </si>
  <si>
    <t>Platform Adaptation</t>
  </si>
  <si>
    <t>IT PROJECT DASHBOARD TEMPLATE</t>
  </si>
  <si>
    <t>00/00/0000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</si>
</sst>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u/>
      <sz val="22"/>
      <color theme="0" tint="-4.9989318521683403E-2"/>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6"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Border="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Border="1" applyAlignment="1"/>
    <xf numFmtId="0" fontId="17" fillId="2" borderId="0" xfId="0" applyFont="1" applyFill="1" applyBorder="1" applyAlignment="1">
      <alignment vertical="center"/>
    </xf>
    <xf numFmtId="0" fontId="4" fillId="0" borderId="0" xfId="0" applyFont="1" applyBorder="1" applyAlignment="1">
      <alignment horizontal="left" vertical="center" wrapText="1" indent="1"/>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0" fillId="0" borderId="0" xfId="0" applyAlignment="1">
      <alignment horizontal="center" vertical="center"/>
    </xf>
    <xf numFmtId="0" fontId="18" fillId="2" borderId="4" xfId="0" applyFont="1" applyFill="1" applyBorder="1" applyAlignment="1">
      <alignment horizontal="left" vertical="center" wrapText="1" indent="1" readingOrder="1"/>
    </xf>
    <xf numFmtId="0" fontId="7" fillId="0" borderId="0" xfId="5"/>
    <xf numFmtId="167" fontId="13" fillId="2" borderId="4" xfId="0" applyNumberFormat="1" applyFont="1" applyFill="1" applyBorder="1" applyAlignment="1">
      <alignment horizontal="center" vertical="center" wrapText="1"/>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IT Project Dashboard'!$D$11</c:f>
              <c:strCache>
                <c:ptCount val="1"/>
                <c:pt idx="0">
                  <c:v>START 
DATE</c:v>
                </c:pt>
              </c:strCache>
            </c:strRef>
          </c:tx>
          <c:spPr>
            <a:noFill/>
            <a:ln>
              <a:noFill/>
            </a:ln>
            <a:effectLst/>
          </c:spPr>
          <c:invertIfNegative val="0"/>
          <c:cat>
            <c:strRef>
              <c:f>'Example - IT Project Dashboard'!$B$12:$B$23</c:f>
              <c:strCache>
                <c:ptCount val="12"/>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Launch</c:v>
                </c:pt>
              </c:strCache>
            </c:strRef>
          </c:cat>
          <c:val>
            <c:numRef>
              <c:f>'Example - IT Project Dashboard'!$D$12:$D$23</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'Example - IT Project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'Example - IT Project Dashboard'!$B$12:$B$23</c:f>
              <c:strCache>
                <c:ptCount val="12"/>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Launch</c:v>
                </c:pt>
              </c:strCache>
            </c:strRef>
          </c:cat>
          <c:val>
            <c:numRef>
              <c:f>'Example - IT Project Dashboard'!$F$12:$F$23</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IT Project Dashboard'!$B$35:$B$37</c:f>
              <c:strCache>
                <c:ptCount val="3"/>
                <c:pt idx="0">
                  <c:v>High</c:v>
                </c:pt>
                <c:pt idx="1">
                  <c:v>Medium</c:v>
                </c:pt>
                <c:pt idx="2">
                  <c:v>Low</c:v>
                </c:pt>
              </c:strCache>
            </c:strRef>
          </c:cat>
          <c:val>
            <c:numRef>
              <c:f>'BLANK - IT Project Dashboard'!$C$35:$C$37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IT Project Dashboard'!$B$35:$B$37</c:f>
              <c:strCache>
                <c:ptCount val="3"/>
                <c:pt idx="0">
                  <c:v>High</c:v>
                </c:pt>
                <c:pt idx="1">
                  <c:v>Medium</c:v>
                </c:pt>
                <c:pt idx="2">
                  <c:v>Low</c:v>
                </c:pt>
              </c:strCache>
            </c:strRef>
          </c:cat>
          <c:val>
            <c:numRef>
              <c:f>'BLANK - IT Project Dashboard'!$C$35:$C$37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IT Project Dashboard'!$B$27:$B$31</c:f>
              <c:strCache>
                <c:ptCount val="5"/>
                <c:pt idx="0">
                  <c:v>Not Started</c:v>
                </c:pt>
                <c:pt idx="1">
                  <c:v>In Progress</c:v>
                </c:pt>
                <c:pt idx="2">
                  <c:v>Complete</c:v>
                </c:pt>
                <c:pt idx="3">
                  <c:v>Overdue</c:v>
                </c:pt>
                <c:pt idx="4">
                  <c:v>On Hold</c:v>
                </c:pt>
              </c:strCache>
            </c:strRef>
          </c:cat>
          <c:val>
            <c:numRef>
              <c:f>'Example - IT Project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IT Project Dashboard'!$B$27:$B$31</c:f>
              <c:strCache>
                <c:ptCount val="5"/>
                <c:pt idx="0">
                  <c:v>Not Started</c:v>
                </c:pt>
                <c:pt idx="1">
                  <c:v>In Progress</c:v>
                </c:pt>
                <c:pt idx="2">
                  <c:v>Complete</c:v>
                </c:pt>
                <c:pt idx="3">
                  <c:v>Overdue</c:v>
                </c:pt>
                <c:pt idx="4">
                  <c:v>On Hold</c:v>
                </c:pt>
              </c:strCache>
            </c:strRef>
          </c:cat>
          <c:val>
            <c:numRef>
              <c:f>'Example - IT Project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'Example - IT Project Dashboard'!$F$26:$F$27</c:f>
              <c:strCache>
                <c:ptCount val="2"/>
                <c:pt idx="0">
                  <c:v>PLANNED</c:v>
                </c:pt>
                <c:pt idx="1">
                  <c:v>ACTUAL</c:v>
                </c:pt>
              </c:strCache>
            </c:strRef>
          </c:cat>
          <c:val>
            <c:numRef>
              <c:f>'Example - IT Project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'Example - IT Project Dashboard'!$F$35:$F$37</c:f>
              <c:strCache>
                <c:ptCount val="3"/>
                <c:pt idx="0">
                  <c:v>Decisions</c:v>
                </c:pt>
                <c:pt idx="1">
                  <c:v>Actions</c:v>
                </c:pt>
                <c:pt idx="2">
                  <c:v>Change Requests </c:v>
                </c:pt>
              </c:strCache>
            </c:strRef>
          </c:cat>
          <c:val>
            <c:numRef>
              <c:f>'Example - IT Project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IT Project Dashboard'!$B$36:$B$38</c:f>
              <c:strCache>
                <c:ptCount val="3"/>
                <c:pt idx="0">
                  <c:v>High</c:v>
                </c:pt>
                <c:pt idx="1">
                  <c:v>Medium</c:v>
                </c:pt>
                <c:pt idx="2">
                  <c:v>Low</c:v>
                </c:pt>
              </c:strCache>
            </c:strRef>
          </c:cat>
          <c:val>
            <c:numRef>
              <c:f>'Example - IT Project Dashboard'!$C$36:$C$38</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IT Project Dashboard'!$B$36:$B$38</c:f>
              <c:strCache>
                <c:ptCount val="3"/>
                <c:pt idx="0">
                  <c:v>High</c:v>
                </c:pt>
                <c:pt idx="1">
                  <c:v>Medium</c:v>
                </c:pt>
                <c:pt idx="2">
                  <c:v>Low</c:v>
                </c:pt>
              </c:strCache>
            </c:strRef>
          </c:cat>
          <c:val>
            <c:numRef>
              <c:f>'Example - IT Project Dashboard'!$C$36:$C$38</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IT Project Dashboard'!$D$10</c:f>
              <c:strCache>
                <c:ptCount val="1"/>
                <c:pt idx="0">
                  <c:v>START 
DATE</c:v>
                </c:pt>
              </c:strCache>
            </c:strRef>
          </c:tx>
          <c:spPr>
            <a:noFill/>
            <a:ln>
              <a:noFill/>
            </a:ln>
            <a:effectLst/>
          </c:spPr>
          <c:invertIfNegative val="0"/>
          <c:cat>
            <c:strRef>
              <c:f>'BLANK - IT Project Dashboard'!$B$11:$B$22</c:f>
              <c:strCache>
                <c:ptCount val="12"/>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Launch</c:v>
                </c:pt>
              </c:strCache>
            </c:strRef>
          </c:cat>
          <c:val>
            <c:numRef>
              <c:f>'BLANK - IT Project Dashboard'!$D$11:$D$22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'BLANK - IT Project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'BLANK - IT Project Dashboard'!$B$11:$B$22</c:f>
              <c:strCache>
                <c:ptCount val="12"/>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Launch</c:v>
                </c:pt>
              </c:strCache>
            </c:strRef>
          </c:cat>
          <c:val>
            <c:numRef>
              <c:f>'BLANK - IT Project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IT Project Dashboard'!$B$26:$B$30</c:f>
              <c:strCache>
                <c:ptCount val="5"/>
                <c:pt idx="0">
                  <c:v>Not Started</c:v>
                </c:pt>
                <c:pt idx="1">
                  <c:v>In Progress</c:v>
                </c:pt>
                <c:pt idx="2">
                  <c:v>Complete</c:v>
                </c:pt>
                <c:pt idx="3">
                  <c:v>Overdue</c:v>
                </c:pt>
                <c:pt idx="4">
                  <c:v>On Hold</c:v>
                </c:pt>
              </c:strCache>
            </c:strRef>
          </c:cat>
          <c:val>
            <c:numRef>
              <c:f>'BLANK - IT Project 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IT Project Dashboard'!$B$26:$B$30</c:f>
              <c:strCache>
                <c:ptCount val="5"/>
                <c:pt idx="0">
                  <c:v>Not Started</c:v>
                </c:pt>
                <c:pt idx="1">
                  <c:v>In Progress</c:v>
                </c:pt>
                <c:pt idx="2">
                  <c:v>Complete</c:v>
                </c:pt>
                <c:pt idx="3">
                  <c:v>Overdue</c:v>
                </c:pt>
                <c:pt idx="4">
                  <c:v>On Hold</c:v>
                </c:pt>
              </c:strCache>
            </c:strRef>
          </c:cat>
          <c:val>
            <c:numRef>
              <c:f>'BLANK - IT Project 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'BLANK - IT Project Dashboard'!$F$25:$F$26</c:f>
              <c:strCache>
                <c:ptCount val="2"/>
                <c:pt idx="0">
                  <c:v>PLANNED</c:v>
                </c:pt>
                <c:pt idx="1">
                  <c:v>ACTUAL</c:v>
                </c:pt>
              </c:strCache>
            </c:strRef>
          </c:cat>
          <c:val>
            <c:numRef>
              <c:f>'BLANK - IT Project Dashboard'!$G$25:$G$26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'BLANK - IT Project Dashboard'!$F$34:$F$36</c:f>
              <c:strCache>
                <c:ptCount val="3"/>
                <c:pt idx="0">
                  <c:v>Decisions</c:v>
                </c:pt>
                <c:pt idx="1">
                  <c:v>Actions</c:v>
                </c:pt>
                <c:pt idx="2">
                  <c:v>Change Requests </c:v>
                </c:pt>
              </c:strCache>
            </c:strRef>
          </c:cat>
          <c:val>
            <c:numRef>
              <c:f>'BLANK - IT Project Dashboard'!$G$34:$G$36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379&amp;utm_source=integrated+content&amp;utm_campaign=/content/project-dashboard-templates&amp;utm_medium=IT+Project+Dashboard++11379&amp;lpa=IT+Project+Dashboard++11379&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1104900</xdr:colOff>
      <xdr:row>0</xdr:row>
      <xdr:rowOff>2501900</xdr:rowOff>
    </xdr:to>
    <xdr:pic>
      <xdr:nvPicPr>
        <xdr:cNvPr id="8" name="Picture 7">
          <a:hlinkClick xmlns:r="http://schemas.openxmlformats.org/officeDocument/2006/relationships" r:id="rId6"/>
          <a:extLst>
            <a:ext uri="{FF2B5EF4-FFF2-40B4-BE49-F238E27FC236}">
              <a16:creationId xmlns:a16="http://schemas.microsoft.com/office/drawing/2014/main" id="{47F1BED5-A731-3F4C-B30D-93F5D9B6BF30}"/>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14</xdr:col>
      <xdr:colOff>190500</xdr:colOff>
      <xdr:row>4</xdr:row>
      <xdr:rowOff>3670300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4173200" y="18923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379&amp;utm_source=integrated+content&amp;utm_campaign=/content/project-dashboard-templates&amp;utm_medium=IT+Project+Dashboard++11379&amp;lpa=IT+Project+Dashboard++11379&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workbookViewId="0">
      <pane ySplit="1" topLeftCell="A2" activePane="bottomLeft" state="frozen"/>
      <selection pane="bottomLeft" activeCell="B41" sqref="B41:I41"/>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9" customHeight="1">
      <c r="J1" s="67"/>
    </row>
    <row r="2" spans="1:258" ht="45" customHeight="1">
      <c r="A2" s="1"/>
      <c r="B2" s="60" t="s">
        <v>50</v>
      </c>
      <c r="C2" s="59"/>
      <c r="D2" s="59"/>
      <c r="E2" s="59"/>
      <c r="F2" s="59"/>
      <c r="G2" s="59"/>
      <c r="H2" s="59"/>
      <c r="I2" s="59"/>
      <c r="J2" s="9"/>
      <c r="K2" s="59"/>
      <c r="L2" s="9"/>
      <c r="M2" s="5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3" customFormat="1" ht="25" customHeight="1">
      <c r="A3" s="18"/>
      <c r="B3" s="19" t="s">
        <v>20</v>
      </c>
      <c r="C3" s="20"/>
      <c r="D3" s="19"/>
      <c r="E3" s="19"/>
      <c r="F3" s="21" t="s">
        <v>22</v>
      </c>
      <c r="G3" s="22" t="s">
        <v>23</v>
      </c>
      <c r="H3" s="21" t="s">
        <v>21</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c r="A4" s="1"/>
      <c r="B4" s="71"/>
      <c r="C4" s="72"/>
      <c r="D4" s="72"/>
      <c r="E4" s="73"/>
      <c r="F4" s="24" t="s">
        <v>51</v>
      </c>
      <c r="G4" s="68" t="s">
        <v>7</v>
      </c>
      <c r="H4" s="25">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54" t="s">
        <v>37</v>
      </c>
      <c r="C5" s="50"/>
      <c r="D5" s="50"/>
      <c r="E5" s="50"/>
      <c r="F5" s="51"/>
      <c r="G5" s="52"/>
      <c r="H5" s="53"/>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9"/>
      <c r="D7" s="9"/>
      <c r="E7" s="9"/>
      <c r="F7" s="9"/>
      <c r="G7" s="9"/>
      <c r="H7" s="9"/>
      <c r="I7" s="9"/>
      <c r="J7" s="1"/>
      <c r="K7" s="9"/>
      <c r="L7" s="1"/>
      <c r="M7" s="9"/>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29" t="s">
        <v>24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thickBot="1">
      <c r="A10" s="1"/>
      <c r="B10" s="28" t="s">
        <v>25</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thickTop="1">
      <c r="A11" s="10"/>
      <c r="B11" s="64" t="s">
        <v>0</v>
      </c>
      <c r="C11" s="64" t="s">
        <v>2</v>
      </c>
      <c r="D11" s="65" t="s">
        <v>31</v>
      </c>
      <c r="E11" s="65" t="s">
        <v>29</v>
      </c>
      <c r="F11" s="66" t="s">
        <v>30</v>
      </c>
      <c r="G11" s="64" t="s">
        <v>1</v>
      </c>
      <c r="H11" s="64" t="s">
        <v>10</v>
      </c>
      <c r="I11" s="64" t="s">
        <v>3</v>
      </c>
      <c r="J11" s="10"/>
      <c r="K11" s="64" t="s">
        <v>1</v>
      </c>
      <c r="L11" s="10"/>
      <c r="M11" s="64" t="s">
        <v>10</v>
      </c>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8" customFormat="1" ht="23" customHeight="1">
      <c r="A12" s="7"/>
      <c r="B12" s="3" t="s">
        <v>40</v>
      </c>
      <c r="C12" s="2"/>
      <c r="D12" s="34">
        <v>46632</v>
      </c>
      <c r="E12" s="34">
        <v>46633</v>
      </c>
      <c r="F12" s="35">
        <f>IF(D12=0,0,(E12-D12)+1)</f>
        <v>2</v>
      </c>
      <c r="G12" s="2" t="s">
        <v>5</v>
      </c>
      <c r="H12" s="2" t="s">
        <v>11</v>
      </c>
      <c r="I12" s="2"/>
      <c r="J12" s="27"/>
      <c r="K12" s="26" t="s">
        <v>9</v>
      </c>
      <c r="L12" s="7"/>
      <c r="M12" s="14" t="s">
        <v>11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41</v>
      </c>
      <c r="C13" s="4"/>
      <c r="D13" s="36">
        <v>46633</v>
      </c>
      <c r="E13" s="36">
        <v>46637</v>
      </c>
      <c r="F13" s="35">
        <f t="shared" ref="F13:F23" si="0">IF(D13=0,0,(E13-D13)+1)</f>
        <v>5</v>
      </c>
      <c r="G13" s="3" t="s">
        <v>5</v>
      </c>
      <c r="H13" s="3" t="s">
        <v>12</v>
      </c>
      <c r="I13" s="2"/>
      <c r="J13" s="27"/>
      <c r="K13" s="3" t="s">
        <v>7</v>
      </c>
      <c r="L13" s="7"/>
      <c r="M13" s="15" t="s">
        <v>12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42</v>
      </c>
      <c r="C14" s="4"/>
      <c r="D14" s="36">
        <v>46637</v>
      </c>
      <c r="E14" s="36">
        <v>46642</v>
      </c>
      <c r="F14" s="35">
        <f t="shared" si="0"/>
        <v>6</v>
      </c>
      <c r="G14" s="3" t="s">
        <v>5</v>
      </c>
      <c r="H14" s="3" t="s">
        <v>13</v>
      </c>
      <c r="I14" s="2"/>
      <c r="J14" s="27"/>
      <c r="K14" s="3" t="s">
        <v>5</v>
      </c>
      <c r="L14" s="7"/>
      <c r="M14" s="16" t="s">
        <v>13</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43</v>
      </c>
      <c r="C15" s="12"/>
      <c r="D15" s="36">
        <v>46639</v>
      </c>
      <c r="E15" s="36">
        <v>46641</v>
      </c>
      <c r="F15" s="35">
        <f t="shared" si="0"/>
        <v>3</v>
      </c>
      <c r="G15" s="3" t="s">
        <v>5</v>
      </c>
      <c r="H15" s="3" t="s">
        <v>13</v>
      </c>
      <c r="I15" s="2"/>
      <c r="J15" s="27"/>
      <c r="K15" s="12" t="s">
        <v>17</v>
      </c>
      <c r="L15" s="7"/>
      <c r="M15" s="6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44</v>
      </c>
      <c r="C16" s="4"/>
      <c r="D16" s="36">
        <v>46641</v>
      </c>
      <c r="E16" s="36">
        <v>46645</v>
      </c>
      <c r="F16" s="35">
        <f t="shared" si="0"/>
        <v>5</v>
      </c>
      <c r="G16" s="3" t="s">
        <v>5</v>
      </c>
      <c r="H16" s="3" t="s">
        <v>13</v>
      </c>
      <c r="I16" s="2"/>
      <c r="J16" s="7"/>
      <c r="K16" s="12" t="s">
        <v>8</v>
      </c>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45</v>
      </c>
      <c r="C17" s="4"/>
      <c r="D17" s="36">
        <v>46646</v>
      </c>
      <c r="E17" s="36">
        <v>46647</v>
      </c>
      <c r="F17" s="35">
        <f t="shared" si="0"/>
        <v>2</v>
      </c>
      <c r="G17" s="3" t="s">
        <v>17</v>
      </c>
      <c r="H17" s="3" t="s">
        <v>11</v>
      </c>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46</v>
      </c>
      <c r="C18" s="13"/>
      <c r="D18" s="36">
        <v>46647</v>
      </c>
      <c r="E18" s="34">
        <v>46651</v>
      </c>
      <c r="F18" s="35">
        <f t="shared" si="0"/>
        <v>5</v>
      </c>
      <c r="G18" s="3" t="s">
        <v>7</v>
      </c>
      <c r="H18" s="3" t="s">
        <v>11</v>
      </c>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47</v>
      </c>
      <c r="C19" s="13"/>
      <c r="D19" s="36">
        <v>46654</v>
      </c>
      <c r="E19" s="34">
        <v>46662</v>
      </c>
      <c r="F19" s="35">
        <f t="shared" si="0"/>
        <v>9</v>
      </c>
      <c r="G19" s="3" t="s">
        <v>7</v>
      </c>
      <c r="H19" s="3" t="s">
        <v>11</v>
      </c>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19</v>
      </c>
      <c r="C20" s="13"/>
      <c r="D20" s="36">
        <v>46662</v>
      </c>
      <c r="E20" s="34">
        <v>46665</v>
      </c>
      <c r="F20" s="35">
        <f t="shared" si="0"/>
        <v>4</v>
      </c>
      <c r="G20" s="3" t="s">
        <v>7</v>
      </c>
      <c r="H20" s="3" t="s">
        <v>11</v>
      </c>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48</v>
      </c>
      <c r="C21" s="13"/>
      <c r="D21" s="36">
        <v>46665</v>
      </c>
      <c r="E21" s="34">
        <v>46667</v>
      </c>
      <c r="F21" s="35">
        <f t="shared" si="0"/>
        <v>3</v>
      </c>
      <c r="G21" s="3" t="s">
        <v>8</v>
      </c>
      <c r="H21" s="3" t="s">
        <v>11</v>
      </c>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49</v>
      </c>
      <c r="C22" s="13"/>
      <c r="D22" s="36">
        <v>46666</v>
      </c>
      <c r="E22" s="34">
        <v>46669</v>
      </c>
      <c r="F22" s="35">
        <f t="shared" si="0"/>
        <v>4</v>
      </c>
      <c r="G22" s="3" t="s">
        <v>9</v>
      </c>
      <c r="H22" s="3" t="s">
        <v>11</v>
      </c>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18</v>
      </c>
      <c r="C23" s="13"/>
      <c r="D23" s="36">
        <v>46670</v>
      </c>
      <c r="E23" s="34">
        <v>46670</v>
      </c>
      <c r="F23" s="35">
        <f t="shared" si="0"/>
        <v>1</v>
      </c>
      <c r="G23" s="3" t="s">
        <v>9</v>
      </c>
      <c r="H23" s="3" t="s">
        <v>12</v>
      </c>
      <c r="I23" s="2"/>
      <c r="J23" s="7"/>
      <c r="K23" s="9"/>
      <c r="L23" s="7"/>
      <c r="M23" s="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28" t="s">
        <v>26</v>
      </c>
      <c r="C25" s="1"/>
      <c r="D25" s="1"/>
      <c r="E25" s="1"/>
      <c r="F25" s="28" t="s">
        <v>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c r="B26" s="48" t="s">
        <v>1</v>
      </c>
      <c r="C26" s="49" t="s">
        <v>27</v>
      </c>
      <c r="D26" s="49" t="s">
        <v>28</v>
      </c>
      <c r="F26" s="40" t="s">
        <v>34</v>
      </c>
      <c r="G26" s="38">
        <v>80000</v>
      </c>
    </row>
    <row r="27" spans="1:258" s="17" customFormat="1" ht="23" customHeight="1" thickBot="1">
      <c r="B27" s="30" t="s">
        <v>9</v>
      </c>
      <c r="C27" s="42">
        <f>COUNTIF(G12:G23, "Not Started")</f>
        <v>2</v>
      </c>
      <c r="D27" s="43">
        <f>IFERROR(C27/C32,"")</f>
        <v>0.16666666666666666</v>
      </c>
      <c r="F27" s="41" t="s">
        <v>35</v>
      </c>
      <c r="G27" s="39">
        <v>50000</v>
      </c>
    </row>
    <row r="28" spans="1:258" s="17" customFormat="1" ht="23" customHeight="1">
      <c r="B28" s="3" t="s">
        <v>7</v>
      </c>
      <c r="C28" s="42">
        <f>COUNTIF(G12:G23, "In Progress")</f>
        <v>3</v>
      </c>
      <c r="D28" s="43">
        <f>IFERROR(C28/C32,"")</f>
        <v>0.25</v>
      </c>
    </row>
    <row r="29" spans="1:258" s="17" customFormat="1" ht="23" customHeight="1">
      <c r="B29" s="31" t="s">
        <v>5</v>
      </c>
      <c r="C29" s="42">
        <f>COUNTIF(G12:G23, "Complete")</f>
        <v>5</v>
      </c>
      <c r="D29" s="43">
        <f>IFERROR(C29/C32,"")</f>
        <v>0.41666666666666669</v>
      </c>
    </row>
    <row r="30" spans="1:258" s="17" customFormat="1" ht="23" customHeight="1">
      <c r="B30" s="32" t="s">
        <v>17</v>
      </c>
      <c r="C30" s="42">
        <f>COUNTIF(G12:G23, "Overdue")</f>
        <v>1</v>
      </c>
      <c r="D30" s="43">
        <f>IFERROR(C30/C32,"")</f>
        <v>8.3333333333333329E-2</v>
      </c>
    </row>
    <row r="31" spans="1:258" s="17" customFormat="1" ht="23" customHeight="1" thickBot="1">
      <c r="B31" s="33" t="s">
        <v>8</v>
      </c>
      <c r="C31" s="44">
        <f>COUNTIF(G12:G23, "On Hold")</f>
        <v>1</v>
      </c>
      <c r="D31" s="45">
        <f>IFERROR(C31/C32,"")</f>
        <v>8.3333333333333329E-2</v>
      </c>
    </row>
    <row r="32" spans="1:258" s="17" customFormat="1" ht="23" customHeight="1">
      <c r="B32" s="37" t="s">
        <v>32</v>
      </c>
      <c r="C32" s="46">
        <f>SUM(C27:C31)</f>
        <v>12</v>
      </c>
      <c r="D32" s="47">
        <f>SUM(D27:D31)</f>
        <v>1</v>
      </c>
    </row>
    <row r="33" spans="1:258" s="17" customFormat="1"/>
    <row r="34" spans="1:258" ht="25" customHeight="1">
      <c r="A34" s="1"/>
      <c r="B34" s="28" t="s">
        <v>36</v>
      </c>
      <c r="C34" s="1"/>
      <c r="D34" s="1"/>
      <c r="E34" s="1"/>
      <c r="F34" s="55" t="s">
        <v>38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c r="B35" s="48" t="s">
        <v>10</v>
      </c>
      <c r="C35" s="49" t="s">
        <v>27</v>
      </c>
      <c r="D35" s="49" t="s">
        <v>28</v>
      </c>
      <c r="F35" s="57" t="s">
        <v>16</v>
      </c>
      <c r="G35" s="38">
        <v>5</v>
      </c>
    </row>
    <row r="36" spans="1:258" s="17" customFormat="1" ht="23" customHeight="1">
      <c r="B36" s="14" t="s">
        <v>11</v>
      </c>
      <c r="C36" s="42">
        <f>COUNTIF(H12:H23, "High")</f>
        <v>7</v>
      </c>
      <c r="D36" s="43">
        <f>IFERROR(C36/C39,"")</f>
        <v>0.58333333333333337</v>
      </c>
      <c r="F36" s="56" t="s">
        <v>15</v>
      </c>
      <c r="G36" s="38">
        <v>2</v>
      </c>
    </row>
    <row r="37" spans="1:258" s="17" customFormat="1" ht="23" customHeight="1" thickBot="1">
      <c r="B37" s="15" t="s">
        <v>12</v>
      </c>
      <c r="C37" s="42">
        <f>COUNTIF(H12:H23, "Medium")</f>
        <v>2</v>
      </c>
      <c r="D37" s="43">
        <f>IFERROR(C37/C39,"")</f>
        <v>0.16666666666666666</v>
      </c>
      <c r="F37" s="62" t="s">
        <v>14</v>
      </c>
      <c r="G37" s="39">
        <v>4</v>
      </c>
    </row>
    <row r="38" spans="1:258" s="17" customFormat="1" ht="23" customHeight="1" thickBot="1">
      <c r="B38" s="63" t="s">
        <v>13</v>
      </c>
      <c r="C38" s="44">
        <f>COUNTIF(H12:H23, "Low")</f>
        <v>3</v>
      </c>
      <c r="D38" s="45">
        <f>IFERROR(C38/C39,"")</f>
        <v>0.25</v>
      </c>
      <c r="F38" s="1"/>
      <c r="G38" s="1"/>
    </row>
    <row r="39" spans="1:258" s="17" customFormat="1" ht="23" customHeight="1">
      <c r="B39" s="37" t="s">
        <v>32</v>
      </c>
      <c r="C39" s="46">
        <f>SUM(C36:C38)</f>
        <v>12</v>
      </c>
      <c r="D39" s="47">
        <f>SUM(D36:D38)</f>
        <v>1</v>
      </c>
      <c r="F39" s="1"/>
      <c r="G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 customHeight="1">
      <c r="B41" s="74" t="s">
        <v>4</v>
      </c>
      <c r="C41" s="74"/>
      <c r="D41" s="74"/>
      <c r="E41" s="74"/>
      <c r="F41" s="74"/>
      <c r="G41" s="74"/>
      <c r="H41" s="74"/>
      <c r="I41" s="74"/>
      <c r="J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2">
    <mergeCell ref="B41:I41"/>
    <mergeCell ref="B4:E4"/>
  </mergeCells>
  <phoneticPr fontId="3" type="noConversion"/>
  <conditionalFormatting sqref="G12:G23 K12:K16">
    <cfRule type="containsText" dxfId="41" priority="40" operator="containsText" text="Overdue">
      <formula>NOT(ISERROR(SEARCH("Overdue",G12)))</formula>
    </cfRule>
    <cfRule type="containsText" dxfId="40" priority="60" operator="containsText" text="On Hold">
      <formula>NOT(ISERROR(SEARCH("On Hold",G12)))</formula>
    </cfRule>
    <cfRule type="containsText" dxfId="39" priority="61" operator="containsText" text="Complete">
      <formula>NOT(ISERROR(SEARCH("Complete",G12)))</formula>
    </cfRule>
    <cfRule type="containsText" dxfId="38" priority="62" operator="containsText" text="In Progress">
      <formula>NOT(ISERROR(SEARCH("In Progress",G12)))</formula>
    </cfRule>
    <cfRule type="containsText" dxfId="37" priority="63" operator="containsText" text="Not Started">
      <formula>NOT(ISERROR(SEARCH("Not Started",G12)))</formula>
    </cfRule>
  </conditionalFormatting>
  <conditionalFormatting sqref="H12:H23 M12:M15">
    <cfRule type="containsText" dxfId="36" priority="41" operator="containsText" text="Low">
      <formula>NOT(ISERROR(SEARCH("Low",H12)))</formula>
    </cfRule>
    <cfRule type="containsText" dxfId="35" priority="42" operator="containsText" text="Medium">
      <formula>NOT(ISERROR(SEARCH("Medium",H12)))</formula>
    </cfRule>
    <cfRule type="containsText" dxfId="34" priority="43" operator="containsText" text="High">
      <formula>NOT(ISERROR(SEARCH("High",H12)))</formula>
    </cfRule>
  </conditionalFormatting>
  <conditionalFormatting sqref="B27:B31">
    <cfRule type="containsText" dxfId="33" priority="35" operator="containsText" text="Overdue">
      <formula>NOT(ISERROR(SEARCH("Overdue",B27)))</formula>
    </cfRule>
    <cfRule type="containsText" dxfId="32" priority="36" operator="containsText" text="On Hold">
      <formula>NOT(ISERROR(SEARCH("On Hold",B27)))</formula>
    </cfRule>
    <cfRule type="containsText" dxfId="31" priority="37" operator="containsText" text="Complete">
      <formula>NOT(ISERROR(SEARCH("Complete",B27)))</formula>
    </cfRule>
    <cfRule type="containsText" dxfId="30" priority="38" operator="containsText" text="In Progress">
      <formula>NOT(ISERROR(SEARCH("In Progress",B27)))</formula>
    </cfRule>
    <cfRule type="containsText" dxfId="29" priority="39" operator="containsText" text="Not Started">
      <formula>NOT(ISERROR(SEARCH("Not Started",B27)))</formula>
    </cfRule>
  </conditionalFormatting>
  <conditionalFormatting sqref="B36:B38">
    <cfRule type="containsText" dxfId="28" priority="14" operator="containsText" text="Low">
      <formula>NOT(ISERROR(SEARCH("Low",B36)))</formula>
    </cfRule>
    <cfRule type="containsText" dxfId="27" priority="15" operator="containsText" text="Medium">
      <formula>NOT(ISERROR(SEARCH("Medium",B36)))</formula>
    </cfRule>
    <cfRule type="containsText" dxfId="26" priority="16" operator="containsText" text="High">
      <formula>NOT(ISERROR(SEARCH("High",B36)))</formula>
    </cfRule>
  </conditionalFormatting>
  <conditionalFormatting sqref="G4">
    <cfRule type="containsText" dxfId="25" priority="1" operator="containsText" text="Overdue">
      <formula>NOT(ISERROR(SEARCH("Overdue",G4)))</formula>
    </cfRule>
    <cfRule type="containsText" dxfId="24" priority="2" operator="containsText" text="On Hold">
      <formula>NOT(ISERROR(SEARCH("On Hold",G4)))</formula>
    </cfRule>
    <cfRule type="containsText" dxfId="23" priority="3" operator="containsText" text="Complete">
      <formula>NOT(ISERROR(SEARCH("Complete",G4)))</formula>
    </cfRule>
    <cfRule type="containsText" dxfId="22" priority="4" operator="containsText" text="In Progress">
      <formula>NOT(ISERROR(SEARCH("In Progress",G4)))</formula>
    </cfRule>
    <cfRule type="containsText" dxfId="21" priority="5" operator="containsText" text="Not Started">
      <formula>NOT(ISERROR(SEARCH("Not Started",G4)))</formula>
    </cfRule>
  </conditionalFormatting>
  <dataValidations count="2">
    <dataValidation type="list" allowBlank="1" showInputMessage="1" showErrorMessage="1" sqref="G12:G23 G4" xr:uid="{BEF7E677-7619-1544-B928-2846876EF993}">
      <formula1>$K$12:$K$16</formula1>
    </dataValidation>
    <dataValidation type="list" allowBlank="1" showInputMessage="1" showErrorMessage="1" sqref="H12:H23" xr:uid="{9D172C47-4C27-2D41-BCB6-1E823B5B1CF5}">
      <formula1>$M$12:$M$15</formula1>
    </dataValidation>
  </dataValidations>
  <hyperlinks>
    <hyperlink ref="B41:I41" r:id="rId1" display="CLICK HERE TO CREATE IN SMARTSHEET" xr:uid="{7919E9CA-5A8F-5F41-845A-724714A07F79}"/>
  </hyperlinks>
  <pageMargins left="0.3" right="0.3" top="0.3" bottom="0.3" header="0" footer="0"/>
  <pageSetup scale="68"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workbookViewId="0">
      <selection activeCell="B3" sqref="B3:E3"/>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60" t="s">
        <v>50</v>
      </c>
      <c r="C1" s="59"/>
      <c r="D1" s="59"/>
      <c r="E1" s="59"/>
      <c r="F1" s="59"/>
      <c r="G1" s="59"/>
      <c r="H1" s="59"/>
      <c r="I1" s="59"/>
      <c r="J1" s="9"/>
      <c r="K1" s="59"/>
      <c r="L1" s="9"/>
      <c r="M1" s="59"/>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c r="A2" s="18"/>
      <c r="B2" s="19" t="s">
        <v>20</v>
      </c>
      <c r="C2" s="20"/>
      <c r="D2" s="19"/>
      <c r="E2" s="19"/>
      <c r="F2" s="21" t="s">
        <v>22</v>
      </c>
      <c r="G2" s="22" t="s">
        <v>23</v>
      </c>
      <c r="H2" s="21" t="s">
        <v>21</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44" customHeight="1" thickBot="1">
      <c r="A3" s="1"/>
      <c r="B3" s="71"/>
      <c r="C3" s="72"/>
      <c r="D3" s="72"/>
      <c r="E3" s="73"/>
      <c r="F3" s="70" t="s">
        <v>51</v>
      </c>
      <c r="G3" s="68"/>
      <c r="H3" s="25">
        <v>0.72</v>
      </c>
      <c r="I3" s="58" t="s">
        <v>39</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37</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9"/>
      <c r="D5" s="9"/>
      <c r="E5" s="9"/>
      <c r="F5" s="9"/>
      <c r="G5" s="9"/>
      <c r="H5" s="9"/>
      <c r="I5" s="9"/>
      <c r="J5" s="1"/>
      <c r="K5" s="9"/>
      <c r="L5" s="1"/>
      <c r="M5" s="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9" t="s">
        <v>24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8" t="s">
        <v>25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thickTop="1">
      <c r="A10" s="10"/>
      <c r="B10" s="64" t="s">
        <v>0</v>
      </c>
      <c r="C10" s="64" t="s">
        <v>2</v>
      </c>
      <c r="D10" s="65" t="s">
        <v>31</v>
      </c>
      <c r="E10" s="65" t="s">
        <v>29</v>
      </c>
      <c r="F10" s="66" t="s">
        <v>30</v>
      </c>
      <c r="G10" s="64" t="s">
        <v>1</v>
      </c>
      <c r="H10" s="64" t="s">
        <v>10</v>
      </c>
      <c r="I10" s="64" t="s">
        <v>3</v>
      </c>
      <c r="J10" s="10"/>
      <c r="K10" s="64" t="s">
        <v>1</v>
      </c>
      <c r="L10" s="10"/>
      <c r="M10" s="64" t="s">
        <v>10</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8" customFormat="1" ht="23" customHeight="1">
      <c r="A11" s="7"/>
      <c r="B11" s="3" t="s">
        <v>40</v>
      </c>
      <c r="C11" s="2"/>
      <c r="D11" s="34"/>
      <c r="E11" s="34"/>
      <c r="F11" s="35">
        <f>IF(D11=0,0,(E11-D11)+1)</f>
        <v>0</v>
      </c>
      <c r="G11" s="2"/>
      <c r="H11" s="2"/>
      <c r="I11" s="2"/>
      <c r="J11" s="27"/>
      <c r="K11" s="26" t="s">
        <v>9</v>
      </c>
      <c r="L11" s="7"/>
      <c r="M11" s="14" t="s">
        <v>11</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41</v>
      </c>
      <c r="C12" s="4"/>
      <c r="D12" s="36"/>
      <c r="E12" s="36"/>
      <c r="F12" s="35">
        <f t="shared" ref="F12:F22" si="0">IF(D12=0,0,(E12-D12)+1)</f>
        <v>0</v>
      </c>
      <c r="G12" s="3"/>
      <c r="H12" s="3"/>
      <c r="I12" s="2"/>
      <c r="J12" s="27"/>
      <c r="K12" s="3" t="s">
        <v>7</v>
      </c>
      <c r="L12" s="7"/>
      <c r="M12" s="15" t="s">
        <v>12</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42</v>
      </c>
      <c r="C13" s="4"/>
      <c r="D13" s="36"/>
      <c r="E13" s="36"/>
      <c r="F13" s="35">
        <f t="shared" si="0"/>
        <v>0</v>
      </c>
      <c r="G13" s="3"/>
      <c r="H13" s="3"/>
      <c r="I13" s="2"/>
      <c r="J13" s="27"/>
      <c r="K13" s="3" t="s">
        <v>5</v>
      </c>
      <c r="L13" s="7"/>
      <c r="M13" s="16" t="s">
        <v>13</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43</v>
      </c>
      <c r="C14" s="12"/>
      <c r="D14" s="36"/>
      <c r="E14" s="36"/>
      <c r="F14" s="35">
        <f t="shared" si="0"/>
        <v>0</v>
      </c>
      <c r="G14" s="3"/>
      <c r="H14" s="3"/>
      <c r="I14" s="2"/>
      <c r="J14" s="27"/>
      <c r="K14" s="12" t="s">
        <v>17</v>
      </c>
      <c r="L14" s="7"/>
      <c r="M14" s="6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44</v>
      </c>
      <c r="C15" s="4"/>
      <c r="D15" s="36"/>
      <c r="E15" s="36"/>
      <c r="F15" s="35">
        <f t="shared" si="0"/>
        <v>0</v>
      </c>
      <c r="G15" s="3"/>
      <c r="H15" s="3"/>
      <c r="I15" s="2"/>
      <c r="J15" s="7"/>
      <c r="K15" s="12" t="s">
        <v>8</v>
      </c>
      <c r="L15" s="7"/>
      <c r="M15" s="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45</v>
      </c>
      <c r="C16" s="4"/>
      <c r="D16" s="36"/>
      <c r="E16" s="36"/>
      <c r="F16" s="35">
        <f t="shared" si="0"/>
        <v>0</v>
      </c>
      <c r="G16" s="3"/>
      <c r="H16" s="3"/>
      <c r="I16" s="2"/>
      <c r="J16" s="7"/>
      <c r="K16" s="9"/>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46</v>
      </c>
      <c r="C17" s="13"/>
      <c r="D17" s="36"/>
      <c r="E17" s="34"/>
      <c r="F17" s="35">
        <f t="shared" si="0"/>
        <v>0</v>
      </c>
      <c r="G17" s="3"/>
      <c r="H17" s="3"/>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47</v>
      </c>
      <c r="C18" s="13"/>
      <c r="D18" s="36"/>
      <c r="E18" s="34"/>
      <c r="F18" s="35">
        <f t="shared" si="0"/>
        <v>0</v>
      </c>
      <c r="G18" s="3"/>
      <c r="H18" s="3"/>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19</v>
      </c>
      <c r="C19" s="13"/>
      <c r="D19" s="36"/>
      <c r="E19" s="34"/>
      <c r="F19" s="35">
        <f t="shared" si="0"/>
        <v>0</v>
      </c>
      <c r="G19" s="3"/>
      <c r="H19" s="3"/>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48</v>
      </c>
      <c r="C20" s="13"/>
      <c r="D20" s="36"/>
      <c r="E20" s="34"/>
      <c r="F20" s="35">
        <f t="shared" si="0"/>
        <v>0</v>
      </c>
      <c r="G20" s="3"/>
      <c r="H20" s="3"/>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49</v>
      </c>
      <c r="C21" s="13"/>
      <c r="D21" s="36"/>
      <c r="E21" s="34"/>
      <c r="F21" s="35">
        <f t="shared" si="0"/>
        <v>0</v>
      </c>
      <c r="G21" s="3"/>
      <c r="H21" s="3"/>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18</v>
      </c>
      <c r="C22" s="13"/>
      <c r="D22" s="36"/>
      <c r="E22" s="34"/>
      <c r="F22" s="35">
        <f t="shared" si="0"/>
        <v>0</v>
      </c>
      <c r="G22" s="3"/>
      <c r="H22" s="3"/>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8" t="s">
        <v>26</v>
      </c>
      <c r="C24" s="1"/>
      <c r="D24" s="1"/>
      <c r="E24" s="1"/>
      <c r="F24" s="28" t="s">
        <v>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 customHeight="1">
      <c r="B25" s="48" t="s">
        <v>1</v>
      </c>
      <c r="C25" s="49" t="s">
        <v>27</v>
      </c>
      <c r="D25" s="49" t="s">
        <v>28</v>
      </c>
      <c r="F25" s="40" t="s">
        <v>34</v>
      </c>
      <c r="G25" s="38">
        <v>0</v>
      </c>
    </row>
    <row r="26" spans="1:258" s="17" customFormat="1" ht="23" customHeight="1" thickBot="1">
      <c r="B26" s="30" t="s">
        <v>9</v>
      </c>
      <c r="C26" s="42">
        <f>COUNTIF(G11:G22, "Not Started")</f>
        <v>0</v>
      </c>
      <c r="D26" s="43" t="str">
        <f>IFERROR(C26/C31,"")</f>
        <v/>
      </c>
      <c r="F26" s="41" t="s">
        <v>35</v>
      </c>
      <c r="G26" s="39">
        <v>0</v>
      </c>
    </row>
    <row r="27" spans="1:258" s="17" customFormat="1" ht="23" customHeight="1">
      <c r="B27" s="3" t="s">
        <v>7</v>
      </c>
      <c r="C27" s="42">
        <f>COUNTIF(G11:G22, "In Progress")</f>
        <v>0</v>
      </c>
      <c r="D27" s="43" t="str">
        <f>IFERROR(C27/C31,"")</f>
        <v/>
      </c>
    </row>
    <row r="28" spans="1:258" s="17" customFormat="1" ht="23" customHeight="1">
      <c r="B28" s="31" t="s">
        <v>5</v>
      </c>
      <c r="C28" s="42">
        <f>COUNTIF(G11:G22, "Complete")</f>
        <v>0</v>
      </c>
      <c r="D28" s="43" t="str">
        <f>IFERROR(C28/C31,"")</f>
        <v/>
      </c>
    </row>
    <row r="29" spans="1:258" s="17" customFormat="1" ht="23" customHeight="1">
      <c r="B29" s="32" t="s">
        <v>17</v>
      </c>
      <c r="C29" s="42">
        <f>COUNTIF(G11:G22, "Overdue")</f>
        <v>0</v>
      </c>
      <c r="D29" s="43" t="str">
        <f>IFERROR(C29/C31,"")</f>
        <v/>
      </c>
    </row>
    <row r="30" spans="1:258" s="17" customFormat="1" ht="23" customHeight="1" thickBot="1">
      <c r="B30" s="33" t="s">
        <v>8</v>
      </c>
      <c r="C30" s="44">
        <f>COUNTIF(G11:G22, "On Hold")</f>
        <v>0</v>
      </c>
      <c r="D30" s="45" t="str">
        <f>IFERROR(C30/C31,"")</f>
        <v/>
      </c>
    </row>
    <row r="31" spans="1:258" s="17" customFormat="1" ht="23" customHeight="1">
      <c r="B31" s="37" t="s">
        <v>32</v>
      </c>
      <c r="C31" s="46">
        <f>SUM(C26:C30)</f>
        <v>0</v>
      </c>
      <c r="D31" s="47">
        <f>SUM(D26:D30)</f>
        <v>0</v>
      </c>
    </row>
    <row r="32" spans="1:258" s="17" customFormat="1"/>
    <row r="33" spans="1:258" ht="25" customHeight="1">
      <c r="A33" s="1"/>
      <c r="B33" s="28" t="s">
        <v>36</v>
      </c>
      <c r="C33" s="1"/>
      <c r="D33" s="1"/>
      <c r="E33" s="1"/>
      <c r="F33" s="55" t="s">
        <v>38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 customHeight="1">
      <c r="B34" s="48" t="s">
        <v>10</v>
      </c>
      <c r="C34" s="49" t="s">
        <v>27</v>
      </c>
      <c r="D34" s="49" t="s">
        <v>28</v>
      </c>
      <c r="F34" s="57" t="s">
        <v>16</v>
      </c>
      <c r="G34" s="38">
        <v>0</v>
      </c>
    </row>
    <row r="35" spans="1:258" s="17" customFormat="1" ht="23" customHeight="1">
      <c r="B35" s="14" t="s">
        <v>11</v>
      </c>
      <c r="C35" s="42">
        <f>COUNTIF(H11:H22, "High")</f>
        <v>0</v>
      </c>
      <c r="D35" s="43" t="str">
        <f>IFERROR(C35/C38,"")</f>
        <v/>
      </c>
      <c r="F35" s="56" t="s">
        <v>15</v>
      </c>
      <c r="G35" s="38">
        <v>0</v>
      </c>
    </row>
    <row r="36" spans="1:258" s="17" customFormat="1" ht="23" customHeight="1" thickBot="1">
      <c r="B36" s="15" t="s">
        <v>12</v>
      </c>
      <c r="C36" s="42">
        <f>COUNTIF(H11:H22, "Medium")</f>
        <v>0</v>
      </c>
      <c r="D36" s="43" t="str">
        <f>IFERROR(C36/C38,"")</f>
        <v/>
      </c>
      <c r="F36" s="62" t="s">
        <v>14</v>
      </c>
      <c r="G36" s="39">
        <v>0</v>
      </c>
    </row>
    <row r="37" spans="1:258" s="17" customFormat="1" ht="23" customHeight="1" thickBot="1">
      <c r="B37" s="63" t="s">
        <v>13</v>
      </c>
      <c r="C37" s="44">
        <f>COUNTIF(H11:H22, "Low")</f>
        <v>0</v>
      </c>
      <c r="D37" s="45" t="str">
        <f>IFERROR(C37/C38,"")</f>
        <v/>
      </c>
      <c r="F37" s="1"/>
      <c r="G37" s="1"/>
    </row>
    <row r="38" spans="1:258" s="17" customFormat="1" ht="23" customHeight="1">
      <c r="B38" s="37" t="s">
        <v>32</v>
      </c>
      <c r="C38" s="46">
        <f>SUM(C35:C37)</f>
        <v>0</v>
      </c>
      <c r="D38" s="47">
        <f>SUM(D35:D37)</f>
        <v>0</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G11:G22 K11:K15">
    <cfRule type="containsText" dxfId="20" priority="14" operator="containsText" text="Overdue">
      <formula>NOT(ISERROR(SEARCH("Overdue",G11)))</formula>
    </cfRule>
    <cfRule type="containsText" dxfId="19" priority="18" operator="containsText" text="On Hold">
      <formula>NOT(ISERROR(SEARCH("On Hold",G11)))</formula>
    </cfRule>
    <cfRule type="containsText" dxfId="18" priority="19" operator="containsText" text="Complete">
      <formula>NOT(ISERROR(SEARCH("Complete",G11)))</formula>
    </cfRule>
    <cfRule type="containsText" dxfId="17" priority="20" operator="containsText" text="In Progress">
      <formula>NOT(ISERROR(SEARCH("In Progress",G11)))</formula>
    </cfRule>
    <cfRule type="containsText" dxfId="16" priority="21" operator="containsText" text="Not Started">
      <formula>NOT(ISERROR(SEARCH("Not Started",G11)))</formula>
    </cfRule>
  </conditionalFormatting>
  <conditionalFormatting sqref="H11:H22 M11:M14">
    <cfRule type="containsText" dxfId="15" priority="15" operator="containsText" text="Low">
      <formula>NOT(ISERROR(SEARCH("Low",H11)))</formula>
    </cfRule>
    <cfRule type="containsText" dxfId="14" priority="16" operator="containsText" text="Medium">
      <formula>NOT(ISERROR(SEARCH("Medium",H11)))</formula>
    </cfRule>
    <cfRule type="containsText" dxfId="13" priority="17" operator="containsText" text="High">
      <formula>NOT(ISERROR(SEARCH("High",H11)))</formula>
    </cfRule>
  </conditionalFormatting>
  <conditionalFormatting sqref="B26:B30">
    <cfRule type="containsText" dxfId="12" priority="9" operator="containsText" text="Overdue">
      <formula>NOT(ISERROR(SEARCH("Overdue",B26)))</formula>
    </cfRule>
    <cfRule type="containsText" dxfId="11" priority="10" operator="containsText" text="On Hold">
      <formula>NOT(ISERROR(SEARCH("On Hold",B26)))</formula>
    </cfRule>
    <cfRule type="containsText" dxfId="10" priority="11" operator="containsText" text="Complete">
      <formula>NOT(ISERROR(SEARCH("Complete",B26)))</formula>
    </cfRule>
    <cfRule type="containsText" dxfId="9" priority="12" operator="containsText" text="In Progress">
      <formula>NOT(ISERROR(SEARCH("In Progress",B26)))</formula>
    </cfRule>
    <cfRule type="containsText" dxfId="8" priority="13" operator="containsText" text="Not Started">
      <formula>NOT(ISERROR(SEARCH("Not Started",B26)))</formula>
    </cfRule>
  </conditionalFormatting>
  <conditionalFormatting sqref="B35:B37">
    <cfRule type="containsText" dxfId="7" priority="6" operator="containsText" text="Low">
      <formula>NOT(ISERROR(SEARCH("Low",B35)))</formula>
    </cfRule>
    <cfRule type="containsText" dxfId="6" priority="7" operator="containsText" text="Medium">
      <formula>NOT(ISERROR(SEARCH("Medium",B35)))</formula>
    </cfRule>
    <cfRule type="containsText" dxfId="5" priority="8" operator="containsText" text="High">
      <formula>NOT(ISERROR(SEARCH("High",B35)))</formula>
    </cfRule>
  </conditionalFormatting>
  <conditionalFormatting sqref="G3">
    <cfRule type="containsText" dxfId="4" priority="1" operator="containsText" text="Overdue">
      <formula>NOT(ISERROR(SEARCH("Overdue",G3)))</formula>
    </cfRule>
    <cfRule type="containsText" dxfId="3" priority="2" operator="containsText" text="On Hold">
      <formula>NOT(ISERROR(SEARCH("On Hold",G3)))</formula>
    </cfRule>
    <cfRule type="containsText" dxfId="2" priority="3" operator="containsText" text="Complete">
      <formula>NOT(ISERROR(SEARCH("Complete",G3)))</formula>
    </cfRule>
    <cfRule type="containsText" dxfId="1" priority="4" operator="containsText" text="In Progress">
      <formula>NOT(ISERROR(SEARCH("In Progress",G3)))</formula>
    </cfRule>
    <cfRule type="containsText" dxfId="0" priority="5" operator="containsText" text="Not Started">
      <formula>NOT(ISERROR(SEARCH("Not Started",G3)))</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9" customWidth="1"/>
    <col min="2" max="2" width="88.33203125" style="69" customWidth="1"/>
    <col min="3" max="16384" width="10.83203125" style="69"/>
  </cols>
  <sheetData>
    <row r="1" spans="2:2" ht="20" customHeight="1"/>
    <row r="2" spans="2:2" ht="108"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IT Project Dashboard</vt:lpstr>
      <vt:lpstr>BLANK - IT Project Dashboard</vt:lpstr>
      <vt:lpstr>- Disclaimer -</vt:lpstr>
      <vt:lpstr>'BLANK - IT Project Dashboard'!Print_Area</vt:lpstr>
      <vt:lpstr>'Example - IT Project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2022-05-09T21:18:11Z</dcterms:modified>
</cp:coreProperties>
</file>