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d.docs.live.net/2eba328ab996dff9/Work/Smartsheet_Publishing/Work in Progress/Customer Success Templates/"/>
    </mc:Choice>
  </mc:AlternateContent>
  <xr:revisionPtr revIDLastSave="0" documentId="8_{291308BF-76F9-492C-A653-4E893CCF4857}" xr6:coauthVersionLast="47" xr6:coauthVersionMax="47" xr10:uidLastSave="{00000000-0000-0000-0000-000000000000}"/>
  <bookViews>
    <workbookView xWindow="-110" yWindow="-110" windowWidth="38620" windowHeight="21220" tabRatio="500" xr2:uid="{00000000-000D-0000-FFFF-FFFF00000000}"/>
  </bookViews>
  <sheets>
    <sheet name="Customer Success Management" sheetId="1" r:id="rId1"/>
    <sheet name="Customer Success Mgmt - BLANK" sheetId="3" r:id="rId2"/>
    <sheet name="-Disclaimer-" sheetId="2" r:id="rId3"/>
  </sheets>
  <externalReferences>
    <externalReference r:id="rId4"/>
  </externalReferences>
  <definedNames>
    <definedName name="CORE_SF" localSheetId="1">'[1]ISO 27002 Info Security Check'!#REF!</definedName>
    <definedName name="CORE_SF">'[1]ISO 27002 Info Security Check'!#REF!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1" i="3" l="1"/>
  <c r="I30" i="3"/>
  <c r="I29" i="3"/>
  <c r="I28" i="3"/>
  <c r="E3" i="3"/>
  <c r="C3" i="3"/>
  <c r="B3" i="3"/>
  <c r="E10" i="1"/>
  <c r="E11" i="1"/>
  <c r="E12" i="1"/>
  <c r="E13" i="1"/>
  <c r="E14" i="1"/>
  <c r="E15" i="1"/>
  <c r="E16" i="1"/>
  <c r="E17" i="1"/>
  <c r="E18" i="1"/>
  <c r="E19" i="1"/>
  <c r="E20" i="1"/>
  <c r="E21" i="1"/>
  <c r="E22" i="1"/>
  <c r="E23" i="1"/>
  <c r="E24" i="1"/>
  <c r="E25" i="1"/>
  <c r="E26" i="1"/>
  <c r="E27" i="1"/>
  <c r="E28" i="1"/>
  <c r="E29" i="1"/>
  <c r="E30" i="1"/>
  <c r="E31" i="1"/>
  <c r="E32" i="1"/>
  <c r="E9" i="1"/>
  <c r="E8" i="1"/>
  <c r="C4" i="1"/>
  <c r="E4" i="1"/>
  <c r="B4" i="1"/>
  <c r="I30" i="1"/>
  <c r="I31" i="1"/>
  <c r="I32" i="1"/>
  <c r="I29" i="1"/>
</calcChain>
</file>

<file path=xl/sharedStrings.xml><?xml version="1.0" encoding="utf-8"?>
<sst xmlns="http://schemas.openxmlformats.org/spreadsheetml/2006/main" count="90" uniqueCount="45">
  <si>
    <t>TICKETS OVER 1 WEEK</t>
  </si>
  <si>
    <t>AVG ANSWER TIME in SEC</t>
  </si>
  <si>
    <t>TIME in SEC</t>
  </si>
  <si>
    <t>ANSWER TIME BREAKDOWN</t>
  </si>
  <si>
    <t>CALLS PER REP</t>
  </si>
  <si>
    <t>REP</t>
  </si>
  <si>
    <t>REPS</t>
  </si>
  <si>
    <t>&lt; 120</t>
  </si>
  <si>
    <t>120 – 360</t>
  </si>
  <si>
    <t>360 – 600</t>
  </si>
  <si>
    <t>&gt; 600</t>
  </si>
  <si>
    <t>Rep 1</t>
  </si>
  <si>
    <t>Rep 2</t>
  </si>
  <si>
    <t>Rep 3</t>
  </si>
  <si>
    <t>Rep 4</t>
  </si>
  <si>
    <t>Rep 5</t>
  </si>
  <si>
    <t>Rep 6</t>
  </si>
  <si>
    <t>Rep 7</t>
  </si>
  <si>
    <t>Rep 8</t>
  </si>
  <si>
    <t>Rep 9</t>
  </si>
  <si>
    <t>Rep 10</t>
  </si>
  <si>
    <t>Rep 11</t>
  </si>
  <si>
    <t>Rep 12</t>
  </si>
  <si>
    <t>Rep 13</t>
  </si>
  <si>
    <t>Rep 14</t>
  </si>
  <si>
    <t>Rep 15</t>
  </si>
  <si>
    <t>Rep 16</t>
  </si>
  <si>
    <t>Rep 17</t>
  </si>
  <si>
    <t>Rep 18</t>
  </si>
  <si>
    <t>Rep 19</t>
  </si>
  <si>
    <t>Rep 20</t>
  </si>
  <si>
    <t>Rep 21</t>
  </si>
  <si>
    <t>Rep 22</t>
  </si>
  <si>
    <t>Rep 23</t>
  </si>
  <si>
    <t>Rep 24</t>
  </si>
  <si>
    <t>Rep 25</t>
  </si>
  <si>
    <t>TOTAL CALLS</t>
  </si>
  <si>
    <t>CALLS ANSWERED</t>
  </si>
  <si>
    <t>AVERAGE ANSWER TIME in SEC</t>
  </si>
  <si>
    <t>CALLS ABANDONED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</si>
  <si>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</si>
  <si>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</si>
  <si>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ABANDONED CALLS PER REP</t>
  </si>
  <si>
    <t>CALL ABANDON 
RATE</t>
  </si>
  <si>
    <t>CUSTOMER SUCCESS MANAGEMENT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</si>
</sst>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Calibri"/>
      <family val="2"/>
      <scheme val="minor"/>
    </font>
    <font>
      <sz val="12"/>
      <color theme="1"/>
      <name val="Arial"/>
      <family val="2"/>
    </font>
    <font>
      <b/>
      <sz val="22"/>
      <color theme="1"/>
      <name val="Arial"/>
      <family val="2"/>
    </font>
    <font>
      <b/>
      <sz val="14"/>
      <color theme="0"/>
      <name val="Arial"/>
      <family val="2"/>
    </font>
    <font>
      <sz val="11"/>
      <color theme="1"/>
      <name val="Arial"/>
      <family val="2"/>
    </font>
    <font>
      <shadow/>
      <sz val="12"/>
      <color theme="1"/>
      <name val="Arial"/>
      <family val="2"/>
    </font>
    <font>
      <sz val="11"/>
      <color theme="1"/>
      <name val="Calibri"/>
      <family val="2"/>
      <scheme val="minor"/>
    </font>
    <font>
      <b/>
      <sz val="14"/>
      <color theme="0"/>
      <name val="Century Gothic"/>
      <family val="1"/>
    </font>
    <font>
      <b/>
      <sz val="18"/>
      <color theme="1"/>
      <name val="Century Gothic"/>
      <family val="1"/>
    </font>
    <font>
      <sz val="12"/>
      <color theme="1"/>
      <name val="Century Gothic"/>
      <family val="1"/>
    </font>
    <font>
      <b/>
      <sz val="10"/>
      <color theme="0"/>
      <name val="Century Gothic"/>
      <family val="1"/>
    </font>
    <font>
      <sz val="10"/>
      <color theme="1"/>
      <name val="Century Gothic"/>
      <family val="1"/>
    </font>
    <font>
      <b/>
      <sz val="11"/>
      <color theme="1"/>
      <name val="Century Gothic"/>
      <family val="1"/>
    </font>
    <font>
      <b/>
      <sz val="11"/>
      <color theme="0"/>
      <name val="Century Gothic"/>
      <family val="1"/>
    </font>
    <font>
      <b/>
      <sz val="10"/>
      <color theme="1"/>
      <name val="Century Gothic"/>
      <family val="1"/>
    </font>
    <font>
      <b/>
      <sz val="22"/>
      <color theme="0" tint="-0.499984740745262"/>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39997558519241921"/>
        <bgColor indexed="64"/>
      </patternFill>
    </fill>
    <fill>
      <patternFill patternType="solid">
        <fgColor theme="3" tint="0.79998168889431442"/>
        <bgColor indexed="64"/>
      </patternFill>
    </fill>
  </fills>
  <borders count="12">
    <border>
      <left/>
      <right/>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thick">
        <color theme="0" tint="-0.34998626667073579"/>
      </left>
      <right/>
      <top/>
      <bottom/>
      <diagonal/>
    </border>
    <border>
      <left style="thin">
        <color theme="8" tint="0.39997558519241921"/>
      </left>
      <right style="thin">
        <color theme="8" tint="0.39997558519241921"/>
      </right>
      <top/>
      <bottom style="thin">
        <color theme="8"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7" fillId="0" borderId="0"/>
    <xf numFmtId="0" fontId="17" fillId="0" borderId="0" applyNumberFormat="0" applyFill="0" applyBorder="0" applyAlignment="0" applyProtection="0"/>
  </cellStyleXfs>
  <cellXfs count="48">
    <xf numFmtId="0" fontId="0" fillId="0" borderId="0" xfId="0"/>
    <xf numFmtId="0" fontId="2" fillId="0" borderId="0" xfId="0" applyFont="1"/>
    <xf numFmtId="0" fontId="5" fillId="0" borderId="0" xfId="0" applyFont="1" applyAlignment="1">
      <alignment horizontal="center" vertical="center"/>
    </xf>
    <xf numFmtId="0" fontId="2" fillId="2" borderId="0" xfId="0" applyFont="1" applyFill="1"/>
    <xf numFmtId="0" fontId="5" fillId="2" borderId="0" xfId="0" applyFont="1" applyFill="1" applyAlignment="1">
      <alignment horizontal="center" vertical="center"/>
    </xf>
    <xf numFmtId="0" fontId="6" fillId="0" borderId="0" xfId="0" applyFont="1"/>
    <xf numFmtId="0" fontId="2" fillId="0" borderId="6" xfId="2" applyFont="1" applyBorder="1" applyAlignment="1">
      <alignment horizontal="left" vertical="center" wrapText="1" indent="2"/>
    </xf>
    <xf numFmtId="0" fontId="7" fillId="0" borderId="0" xfId="2"/>
    <xf numFmtId="0" fontId="2" fillId="3" borderId="0" xfId="0" applyFont="1" applyFill="1"/>
    <xf numFmtId="0" fontId="5" fillId="3" borderId="0" xfId="0" applyFont="1" applyFill="1" applyAlignment="1">
      <alignment horizontal="center" vertical="center"/>
    </xf>
    <xf numFmtId="0" fontId="3" fillId="3" borderId="0" xfId="0" applyFont="1" applyFill="1" applyAlignment="1">
      <alignment vertical="center"/>
    </xf>
    <xf numFmtId="0" fontId="4" fillId="5" borderId="2" xfId="0" applyFont="1" applyFill="1" applyBorder="1" applyAlignment="1">
      <alignment vertical="center"/>
    </xf>
    <xf numFmtId="0" fontId="4" fillId="5" borderId="0" xfId="0" applyFont="1" applyFill="1" applyBorder="1" applyAlignment="1">
      <alignment vertical="center"/>
    </xf>
    <xf numFmtId="0" fontId="4" fillId="5" borderId="0" xfId="0" applyFont="1" applyFill="1" applyBorder="1" applyAlignment="1">
      <alignment horizontal="left" vertical="top" indent="1"/>
    </xf>
    <xf numFmtId="0" fontId="10" fillId="3" borderId="0" xfId="0" applyFont="1" applyFill="1"/>
    <xf numFmtId="0" fontId="8" fillId="5" borderId="9" xfId="0" applyFont="1" applyFill="1" applyBorder="1" applyAlignment="1">
      <alignment vertical="center"/>
    </xf>
    <xf numFmtId="0" fontId="8" fillId="5" borderId="10" xfId="0" applyFont="1" applyFill="1" applyBorder="1" applyAlignment="1">
      <alignment vertical="center"/>
    </xf>
    <xf numFmtId="0" fontId="8" fillId="5" borderId="11" xfId="0" applyFont="1" applyFill="1" applyBorder="1" applyAlignment="1">
      <alignment vertical="center"/>
    </xf>
    <xf numFmtId="0" fontId="9" fillId="0" borderId="3" xfId="0" applyFont="1" applyBorder="1" applyAlignment="1">
      <alignment horizontal="center" vertical="center"/>
    </xf>
    <xf numFmtId="0" fontId="8" fillId="5" borderId="8" xfId="0" applyFont="1" applyFill="1" applyBorder="1" applyAlignment="1">
      <alignment horizontal="center" vertical="center" wrapText="1"/>
    </xf>
    <xf numFmtId="0" fontId="9" fillId="0" borderId="3" xfId="0" applyFont="1" applyBorder="1" applyAlignment="1">
      <alignment horizontal="center" vertical="center"/>
    </xf>
    <xf numFmtId="0" fontId="13" fillId="0" borderId="8" xfId="0" applyFont="1" applyBorder="1" applyAlignment="1">
      <alignment horizontal="left" vertical="center" indent="1"/>
    </xf>
    <xf numFmtId="0" fontId="12" fillId="0" borderId="8" xfId="0" applyFont="1" applyBorder="1" applyAlignment="1">
      <alignment horizontal="center" vertical="center"/>
    </xf>
    <xf numFmtId="1" fontId="12" fillId="0" borderId="8" xfId="0" applyNumberFormat="1" applyFont="1" applyBorder="1" applyAlignment="1">
      <alignment horizontal="center" vertical="center"/>
    </xf>
    <xf numFmtId="0" fontId="13" fillId="6" borderId="8" xfId="0" applyFont="1" applyFill="1" applyBorder="1" applyAlignment="1">
      <alignment horizontal="left" vertical="center" indent="1"/>
    </xf>
    <xf numFmtId="0" fontId="12" fillId="6" borderId="8" xfId="0" applyFont="1" applyFill="1" applyBorder="1" applyAlignment="1">
      <alignment horizontal="center" vertical="center"/>
    </xf>
    <xf numFmtId="1" fontId="12" fillId="6" borderId="8" xfId="0" applyNumberFormat="1" applyFont="1" applyFill="1" applyBorder="1" applyAlignment="1">
      <alignment horizontal="center" vertical="center"/>
    </xf>
    <xf numFmtId="0" fontId="13" fillId="3" borderId="8" xfId="0" applyFont="1" applyFill="1" applyBorder="1" applyAlignment="1">
      <alignment horizontal="left" vertical="center" indent="1"/>
    </xf>
    <xf numFmtId="0" fontId="12" fillId="3" borderId="8" xfId="0" applyFont="1" applyFill="1" applyBorder="1" applyAlignment="1">
      <alignment horizontal="center" vertical="center"/>
    </xf>
    <xf numFmtId="0" fontId="12" fillId="0" borderId="1" xfId="0" applyFont="1" applyBorder="1" applyAlignment="1">
      <alignment horizontal="center" vertical="center"/>
    </xf>
    <xf numFmtId="0" fontId="12" fillId="3" borderId="1" xfId="0" applyFont="1" applyFill="1" applyBorder="1" applyAlignment="1">
      <alignment horizontal="center" vertical="center"/>
    </xf>
    <xf numFmtId="0" fontId="12" fillId="6" borderId="1" xfId="0" applyFont="1" applyFill="1" applyBorder="1" applyAlignment="1">
      <alignment horizontal="center" vertical="center"/>
    </xf>
    <xf numFmtId="2" fontId="13" fillId="0" borderId="1" xfId="0" applyNumberFormat="1" applyFont="1" applyBorder="1" applyAlignment="1">
      <alignment horizontal="center" vertical="center"/>
    </xf>
    <xf numFmtId="49" fontId="13" fillId="6" borderId="1"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xf>
    <xf numFmtId="0" fontId="14"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2" fillId="5" borderId="0" xfId="0" applyFont="1" applyFill="1" applyBorder="1"/>
    <xf numFmtId="0" fontId="4" fillId="5" borderId="0" xfId="0" applyFont="1" applyFill="1" applyBorder="1" applyAlignment="1">
      <alignment horizontal="left" vertical="center" indent="2"/>
    </xf>
    <xf numFmtId="0" fontId="16" fillId="3" borderId="0" xfId="0" applyFont="1" applyFill="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9" fontId="9" fillId="0" borderId="3" xfId="1" applyFont="1" applyBorder="1" applyAlignment="1">
      <alignment horizontal="center" vertical="center"/>
    </xf>
    <xf numFmtId="9" fontId="9" fillId="0" borderId="5" xfId="1" applyFont="1" applyBorder="1" applyAlignment="1">
      <alignment horizontal="center" vertical="center"/>
    </xf>
    <xf numFmtId="0" fontId="8" fillId="5" borderId="9"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18" fillId="4" borderId="0" xfId="3" applyFont="1" applyFill="1" applyAlignment="1">
      <alignment horizontal="center" vertical="center"/>
    </xf>
  </cellXfs>
  <cellStyles count="4">
    <cellStyle name="Hyperlink" xfId="3" builtinId="8"/>
    <cellStyle name="Normal" xfId="0" builtinId="0"/>
    <cellStyle name="Normal 2" xfId="2" xr:uid="{7A05F2FE-3217-0344-B671-1987F130F6E0}"/>
    <cellStyle name="Percent" xfId="1" builtinId="5"/>
  </cellStyles>
  <dxfs count="0"/>
  <tableStyles count="0" defaultTableStyle="TableStyleMedium9" defaultPivotStyle="PivotStyleMedium7"/>
  <colors>
    <mruColors>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950966399037599E-2"/>
          <c:y val="4.8655697698804602E-2"/>
          <c:w val="0.94891407155982099"/>
          <c:h val="0.76878323136437199"/>
        </c:manualLayout>
      </c:layout>
      <c:lineChart>
        <c:grouping val="standard"/>
        <c:varyColors val="0"/>
        <c:ser>
          <c:idx val="3"/>
          <c:order val="0"/>
          <c:spPr>
            <a:ln w="28575" cap="rnd">
              <a:solidFill>
                <a:srgbClr val="00B0F0"/>
              </a:solidFill>
              <a:prstDash val="sysDash"/>
              <a:round/>
            </a:ln>
            <a:effectLst>
              <a:outerShdw blurRad="50800" dist="38100" dir="8100000" algn="tr" rotWithShape="0">
                <a:prstClr val="black">
                  <a:alpha val="40000"/>
                </a:prstClr>
              </a:outerShdw>
            </a:effectLst>
          </c:spPr>
          <c:marker>
            <c:symbol val="circle"/>
            <c:size val="16"/>
            <c:spPr>
              <a:gradFill flip="none" rotWithShape="1">
                <a:gsLst>
                  <a:gs pos="0">
                    <a:schemeClr val="accent2">
                      <a:lumMod val="40000"/>
                      <a:lumOff val="60000"/>
                    </a:schemeClr>
                  </a:gs>
                  <a:gs pos="45000">
                    <a:srgbClr val="FFC000"/>
                  </a:gs>
                  <a:gs pos="100000">
                    <a:schemeClr val="accent2"/>
                  </a:gs>
                </a:gsLst>
                <a:path path="circle">
                  <a:fillToRect l="50000" t="130000" r="50000" b="-30000"/>
                </a:path>
                <a:tileRect/>
              </a:gradFill>
              <a:ln w="9525">
                <a:solidFill>
                  <a:srgbClr val="00B0F0"/>
                </a:solidFill>
              </a:ln>
              <a:effectLst>
                <a:outerShdw blurRad="50800" dist="38100" dir="8100000" algn="tr" rotWithShape="0">
                  <a:prstClr val="black">
                    <a:alpha val="40000"/>
                  </a:prst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accent5"/>
                    </a:solidFill>
                    <a:latin typeface="Century Gothic" panose="020B0502020202020204" pitchFamily="34" charset="0"/>
                    <a:ea typeface="+mn-ea"/>
                    <a:cs typeface="+mn-cs"/>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'Customer Success Management'!$B$8:$B$32</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Success Management'!$E$8:$E$32</c:f>
              <c:numCache>
                <c:formatCode>General</c:formatCode>
                <c:ptCount val="25"/>
                <c:pt idx="0">
                  <c:v>11</c:v>
                </c:pt>
                <c:pt idx="1">
                  <c:v>14</c:v>
                </c:pt>
                <c:pt idx="2">
                  <c:v>23</c:v>
                </c:pt>
                <c:pt idx="3">
                  <c:v>4</c:v>
                </c:pt>
                <c:pt idx="4">
                  <c:v>12</c:v>
                </c:pt>
                <c:pt idx="5">
                  <c:v>2</c:v>
                </c:pt>
                <c:pt idx="6">
                  <c:v>6</c:v>
                </c:pt>
                <c:pt idx="7">
                  <c:v>1</c:v>
                </c:pt>
                <c:pt idx="8">
                  <c:v>9</c:v>
                </c:pt>
                <c:pt idx="9">
                  <c:v>10</c:v>
                </c:pt>
                <c:pt idx="10">
                  <c:v>6</c:v>
                </c:pt>
                <c:pt idx="11">
                  <c:v>3</c:v>
                </c:pt>
                <c:pt idx="12">
                  <c:v>2</c:v>
                </c:pt>
                <c:pt idx="13">
                  <c:v>2</c:v>
                </c:pt>
                <c:pt idx="14">
                  <c:v>15</c:v>
                </c:pt>
                <c:pt idx="15">
                  <c:v>5</c:v>
                </c:pt>
                <c:pt idx="16">
                  <c:v>4</c:v>
                </c:pt>
                <c:pt idx="17">
                  <c:v>8</c:v>
                </c:pt>
                <c:pt idx="18">
                  <c:v>10</c:v>
                </c:pt>
                <c:pt idx="19">
                  <c:v>1</c:v>
                </c:pt>
                <c:pt idx="20">
                  <c:v>14</c:v>
                </c:pt>
                <c:pt idx="21">
                  <c:v>7</c:v>
                </c:pt>
                <c:pt idx="22">
                  <c:v>4</c:v>
                </c:pt>
                <c:pt idx="23">
                  <c:v>1</c:v>
                </c:pt>
                <c:pt idx="24">
                  <c:v>14</c:v>
                </c:pt>
              </c:numCache>
            </c:numRef>
          </c:val>
          <c:smooth val="0"/>
          <c:extLst>
            <c:ext xmlns:c16="http://schemas.microsoft.com/office/drawing/2014/chart" uri="{C3380CC4-5D6E-409C-BE32-E72D297353CC}">
              <c16:uniqueId val="{00000000-F6E3-48F3-ABE5-DFBD69AF00CE}"/>
            </c:ext>
          </c:extLst>
        </c:ser>
        <c:ser>
          <c:idx val="0"/>
          <c:order val="1"/>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'Customer Success Management'!$B$8:$B$32</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Svc Call Ctr Dashboard'!#REF!</c:f>
              <c:numCache>
                <c:formatCode>General</c:formatCode>
                <c:ptCount val="1"/>
                <c:pt idx="0">
                  <c:v>1</c:v>
                </c:pt>
              </c:numCache>
            </c:numRef>
          </c:val>
          <c:smooth val="0"/>
          <c:extLst>
            <c:ext xmlns:c16="http://schemas.microsoft.com/office/drawing/2014/chart" uri="{C3380CC4-5D6E-409C-BE32-E72D297353CC}">
              <c16:uniqueId val="{00000001-F6E3-48F3-ABE5-DFBD69AF00CE}"/>
            </c:ext>
          </c:extLst>
        </c:ser>
        <c:dLbls>
          <c:showLegendKey val="0"/>
          <c:showVal val="0"/>
          <c:showCatName val="0"/>
          <c:showSerName val="0"/>
          <c:showPercent val="0"/>
          <c:showBubbleSize val="0"/>
        </c:dLbls>
        <c:marker val="1"/>
        <c:smooth val="0"/>
        <c:axId val="369757824"/>
        <c:axId val="438333616"/>
      </c:lineChart>
      <c:catAx>
        <c:axId val="3697578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38333616"/>
        <c:crosses val="autoZero"/>
        <c:auto val="1"/>
        <c:lblAlgn val="ctr"/>
        <c:lblOffset val="100"/>
        <c:noMultiLvlLbl val="0"/>
      </c:catAx>
      <c:valAx>
        <c:axId val="438333616"/>
        <c:scaling>
          <c:orientation val="minMax"/>
          <c:max val="36"/>
          <c:min val="0"/>
        </c:scaling>
        <c:delete val="0"/>
        <c:axPos val="l"/>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9757824"/>
        <c:crosses val="autoZero"/>
        <c:crossBetween val="between"/>
        <c:majorUnit val="1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'Customer Success Management'!$I$28</c:f>
              <c:strCache>
                <c:ptCount val="1"/>
                <c:pt idx="0">
                  <c:v>REPS</c:v>
                </c:pt>
              </c:strCache>
            </c:strRef>
          </c:tx>
          <c:spPr>
            <a:solidFill>
              <a:schemeClr val="accent1"/>
            </a:solidFill>
            <a:ln>
              <a:noFill/>
            </a:ln>
            <a:effectLst>
              <a:innerShdw blurRad="63500" dist="50800" dir="16200000">
                <a:prstClr val="black">
                  <a:alpha val="50000"/>
                </a:prstClr>
              </a:innerShdw>
            </a:effectLst>
          </c:spPr>
          <c:invertIfNegative val="0"/>
          <c:dPt>
            <c:idx val="0"/>
            <c:invertIfNegative val="0"/>
            <c:bubble3D val="0"/>
            <c:spPr>
              <a:solidFill>
                <a:srgbClr val="92D05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1-FC4D-4DEB-9639-30D464BEB6A9}"/>
              </c:ext>
            </c:extLst>
          </c:dPt>
          <c:dPt>
            <c:idx val="1"/>
            <c:invertIfNegative val="0"/>
            <c:bubble3D val="0"/>
            <c:spPr>
              <a:solidFill>
                <a:srgbClr val="00B0F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3-FC4D-4DEB-9639-30D464BEB6A9}"/>
              </c:ext>
            </c:extLst>
          </c:dPt>
          <c:dPt>
            <c:idx val="2"/>
            <c:invertIfNegative val="0"/>
            <c:bubble3D val="0"/>
            <c:spPr>
              <a:solidFill>
                <a:schemeClr val="accent2"/>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5-FC4D-4DEB-9639-30D464BEB6A9}"/>
              </c:ext>
            </c:extLst>
          </c:dPt>
          <c:dPt>
            <c:idx val="3"/>
            <c:invertIfNegative val="0"/>
            <c:bubble3D val="0"/>
            <c:spPr>
              <a:solidFill>
                <a:srgbClr val="FF000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7-FC4D-4DEB-9639-30D464BEB6A9}"/>
              </c:ext>
            </c:extLst>
          </c:dPt>
          <c:cat>
            <c:strRef>
              <c:f>'Customer Success Management'!$H$29:$H$32</c:f>
              <c:strCache>
                <c:ptCount val="4"/>
                <c:pt idx="0">
                  <c:v>&lt; 120</c:v>
                </c:pt>
                <c:pt idx="1">
                  <c:v>120 – 360</c:v>
                </c:pt>
                <c:pt idx="2">
                  <c:v>360 – 600</c:v>
                </c:pt>
                <c:pt idx="3">
                  <c:v>&gt; 600</c:v>
                </c:pt>
              </c:strCache>
            </c:strRef>
          </c:cat>
          <c:val>
            <c:numRef>
              <c:f>'Customer Success Management'!$I$29:$I$32</c:f>
              <c:numCache>
                <c:formatCode>General</c:formatCode>
                <c:ptCount val="4"/>
                <c:pt idx="0">
                  <c:v>5</c:v>
                </c:pt>
                <c:pt idx="1">
                  <c:v>4</c:v>
                </c:pt>
                <c:pt idx="2">
                  <c:v>6</c:v>
                </c:pt>
                <c:pt idx="3">
                  <c:v>10</c:v>
                </c:pt>
              </c:numCache>
            </c:numRef>
          </c:val>
          <c:extLst>
            <c:ext xmlns:c16="http://schemas.microsoft.com/office/drawing/2014/chart" uri="{C3380CC4-5D6E-409C-BE32-E72D297353CC}">
              <c16:uniqueId val="{00000008-FC4D-4DEB-9639-30D464BEB6A9}"/>
            </c:ext>
          </c:extLst>
        </c:ser>
        <c:dLbls>
          <c:showLegendKey val="0"/>
          <c:showVal val="0"/>
          <c:showCatName val="0"/>
          <c:showSerName val="0"/>
          <c:showPercent val="0"/>
          <c:showBubbleSize val="0"/>
        </c:dLbls>
        <c:gapWidth val="0"/>
        <c:axId val="438335856"/>
        <c:axId val="438336416"/>
      </c:barChart>
      <c:catAx>
        <c:axId val="4383358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438336416"/>
        <c:crosses val="autoZero"/>
        <c:auto val="1"/>
        <c:lblAlgn val="ctr"/>
        <c:lblOffset val="100"/>
        <c:noMultiLvlLbl val="0"/>
      </c:catAx>
      <c:valAx>
        <c:axId val="438336416"/>
        <c:scaling>
          <c:orientation val="minMax"/>
        </c:scaling>
        <c:delete val="0"/>
        <c:axPos val="t"/>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Century Gothic" panose="020B0502020202020204" pitchFamily="34" charset="0"/>
                <a:ea typeface="+mn-ea"/>
                <a:cs typeface="+mn-cs"/>
              </a:defRPr>
            </a:pPr>
            <a:endParaRPr lang="ru-RU"/>
          </a:p>
        </c:txPr>
        <c:crossAx val="438335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3.18483483213663E-2"/>
          <c:y val="4.0958462760173703E-2"/>
          <c:w val="0.95614007837133197"/>
          <c:h val="0.88437656679764598"/>
        </c:manualLayout>
      </c:layout>
      <c:barChart>
        <c:barDir val="col"/>
        <c:grouping val="clustered"/>
        <c:varyColors val="1"/>
        <c:ser>
          <c:idx val="3"/>
          <c:order val="0"/>
          <c:tx>
            <c:strRef>
              <c:f>'Customer Success Management'!$D$7</c:f>
              <c:strCache>
                <c:ptCount val="1"/>
                <c:pt idx="0">
                  <c:v>CALLS ANSWERED</c:v>
                </c:pt>
              </c:strCache>
            </c:strRef>
          </c:tx>
          <c:invertIfNegative val="0"/>
          <c:dPt>
            <c:idx val="0"/>
            <c:invertIfNegative val="0"/>
            <c:bubble3D val="0"/>
            <c:spPr>
              <a:gradFill rotWithShape="1">
                <a:gsLst>
                  <a:gs pos="0">
                    <a:schemeClr val="accent4">
                      <a:tint val="36000"/>
                      <a:lumMod val="110000"/>
                      <a:satMod val="105000"/>
                      <a:tint val="67000"/>
                    </a:schemeClr>
                  </a:gs>
                  <a:gs pos="50000">
                    <a:schemeClr val="accent4">
                      <a:tint val="36000"/>
                      <a:lumMod val="105000"/>
                      <a:satMod val="103000"/>
                      <a:tint val="73000"/>
                    </a:schemeClr>
                  </a:gs>
                  <a:gs pos="100000">
                    <a:schemeClr val="accent4">
                      <a:tint val="36000"/>
                      <a:lumMod val="105000"/>
                      <a:satMod val="109000"/>
                      <a:tint val="81000"/>
                    </a:schemeClr>
                  </a:gs>
                </a:gsLst>
                <a:lin ang="5400000" scaled="0"/>
              </a:gradFill>
              <a:ln w="9525" cap="flat" cmpd="sng" algn="ctr">
                <a:solidFill>
                  <a:schemeClr val="accent4">
                    <a:tint val="36000"/>
                    <a:shade val="95000"/>
                  </a:schemeClr>
                </a:solidFill>
                <a:round/>
              </a:ln>
              <a:effectLst/>
            </c:spPr>
            <c:extLst>
              <c:ext xmlns:c16="http://schemas.microsoft.com/office/drawing/2014/chart" uri="{C3380CC4-5D6E-409C-BE32-E72D297353CC}">
                <c16:uniqueId val="{00000001-56E9-404D-942F-1899D79DAFB0}"/>
              </c:ext>
            </c:extLst>
          </c:dPt>
          <c:dPt>
            <c:idx val="1"/>
            <c:invertIfNegative val="0"/>
            <c:bubble3D val="0"/>
            <c:spPr>
              <a:gradFill rotWithShape="1">
                <a:gsLst>
                  <a:gs pos="0">
                    <a:schemeClr val="accent4">
                      <a:tint val="41000"/>
                      <a:lumMod val="110000"/>
                      <a:satMod val="105000"/>
                      <a:tint val="67000"/>
                    </a:schemeClr>
                  </a:gs>
                  <a:gs pos="50000">
                    <a:schemeClr val="accent4">
                      <a:tint val="41000"/>
                      <a:lumMod val="105000"/>
                      <a:satMod val="103000"/>
                      <a:tint val="73000"/>
                    </a:schemeClr>
                  </a:gs>
                  <a:gs pos="100000">
                    <a:schemeClr val="accent4">
                      <a:tint val="41000"/>
                      <a:lumMod val="105000"/>
                      <a:satMod val="109000"/>
                      <a:tint val="81000"/>
                    </a:schemeClr>
                  </a:gs>
                </a:gsLst>
                <a:lin ang="5400000" scaled="0"/>
              </a:gradFill>
              <a:ln w="9525" cap="flat" cmpd="sng" algn="ctr">
                <a:solidFill>
                  <a:schemeClr val="accent4">
                    <a:tint val="41000"/>
                    <a:shade val="95000"/>
                  </a:schemeClr>
                </a:solidFill>
                <a:round/>
              </a:ln>
              <a:effectLst/>
            </c:spPr>
            <c:extLst>
              <c:ext xmlns:c16="http://schemas.microsoft.com/office/drawing/2014/chart" uri="{C3380CC4-5D6E-409C-BE32-E72D297353CC}">
                <c16:uniqueId val="{00000003-56E9-404D-942F-1899D79DAFB0}"/>
              </c:ext>
            </c:extLst>
          </c:dPt>
          <c:dPt>
            <c:idx val="2"/>
            <c:invertIfNegative val="0"/>
            <c:bubble3D val="0"/>
            <c:spPr>
              <a:gradFill rotWithShape="1">
                <a:gsLst>
                  <a:gs pos="0">
                    <a:schemeClr val="accent4">
                      <a:tint val="47000"/>
                      <a:lumMod val="110000"/>
                      <a:satMod val="105000"/>
                      <a:tint val="67000"/>
                    </a:schemeClr>
                  </a:gs>
                  <a:gs pos="50000">
                    <a:schemeClr val="accent4">
                      <a:tint val="47000"/>
                      <a:lumMod val="105000"/>
                      <a:satMod val="103000"/>
                      <a:tint val="73000"/>
                    </a:schemeClr>
                  </a:gs>
                  <a:gs pos="100000">
                    <a:schemeClr val="accent4">
                      <a:tint val="47000"/>
                      <a:lumMod val="105000"/>
                      <a:satMod val="109000"/>
                      <a:tint val="81000"/>
                    </a:schemeClr>
                  </a:gs>
                </a:gsLst>
                <a:lin ang="5400000" scaled="0"/>
              </a:gradFill>
              <a:ln w="9525" cap="flat" cmpd="sng" algn="ctr">
                <a:solidFill>
                  <a:schemeClr val="accent4">
                    <a:tint val="47000"/>
                    <a:shade val="95000"/>
                  </a:schemeClr>
                </a:solidFill>
                <a:round/>
              </a:ln>
              <a:effectLst/>
            </c:spPr>
            <c:extLst>
              <c:ext xmlns:c16="http://schemas.microsoft.com/office/drawing/2014/chart" uri="{C3380CC4-5D6E-409C-BE32-E72D297353CC}">
                <c16:uniqueId val="{00000005-56E9-404D-942F-1899D79DAFB0}"/>
              </c:ext>
            </c:extLst>
          </c:dPt>
          <c:dPt>
            <c:idx val="3"/>
            <c:invertIfNegative val="0"/>
            <c:bubble3D val="0"/>
            <c:spPr>
              <a:gradFill rotWithShape="1">
                <a:gsLst>
                  <a:gs pos="0">
                    <a:schemeClr val="accent4">
                      <a:tint val="52000"/>
                      <a:lumMod val="110000"/>
                      <a:satMod val="105000"/>
                      <a:tint val="67000"/>
                    </a:schemeClr>
                  </a:gs>
                  <a:gs pos="50000">
                    <a:schemeClr val="accent4">
                      <a:tint val="52000"/>
                      <a:lumMod val="105000"/>
                      <a:satMod val="103000"/>
                      <a:tint val="73000"/>
                    </a:schemeClr>
                  </a:gs>
                  <a:gs pos="100000">
                    <a:schemeClr val="accent4">
                      <a:tint val="52000"/>
                      <a:lumMod val="105000"/>
                      <a:satMod val="109000"/>
                      <a:tint val="81000"/>
                    </a:schemeClr>
                  </a:gs>
                </a:gsLst>
                <a:lin ang="5400000" scaled="0"/>
              </a:gradFill>
              <a:ln w="9525" cap="flat" cmpd="sng" algn="ctr">
                <a:solidFill>
                  <a:schemeClr val="accent4">
                    <a:tint val="52000"/>
                    <a:shade val="95000"/>
                  </a:schemeClr>
                </a:solidFill>
                <a:round/>
              </a:ln>
              <a:effectLst/>
            </c:spPr>
            <c:extLst>
              <c:ext xmlns:c16="http://schemas.microsoft.com/office/drawing/2014/chart" uri="{C3380CC4-5D6E-409C-BE32-E72D297353CC}">
                <c16:uniqueId val="{00000007-56E9-404D-942F-1899D79DAFB0}"/>
              </c:ext>
            </c:extLst>
          </c:dPt>
          <c:dPt>
            <c:idx val="4"/>
            <c:invertIfNegative val="0"/>
            <c:bubble3D val="0"/>
            <c:spPr>
              <a:gradFill rotWithShape="1">
                <a:gsLst>
                  <a:gs pos="0">
                    <a:schemeClr val="accent4">
                      <a:tint val="57000"/>
                      <a:lumMod val="110000"/>
                      <a:satMod val="105000"/>
                      <a:tint val="67000"/>
                    </a:schemeClr>
                  </a:gs>
                  <a:gs pos="50000">
                    <a:schemeClr val="accent4">
                      <a:tint val="57000"/>
                      <a:lumMod val="105000"/>
                      <a:satMod val="103000"/>
                      <a:tint val="73000"/>
                    </a:schemeClr>
                  </a:gs>
                  <a:gs pos="100000">
                    <a:schemeClr val="accent4">
                      <a:tint val="57000"/>
                      <a:lumMod val="105000"/>
                      <a:satMod val="109000"/>
                      <a:tint val="81000"/>
                    </a:schemeClr>
                  </a:gs>
                </a:gsLst>
                <a:lin ang="5400000" scaled="0"/>
              </a:gradFill>
              <a:ln w="9525" cap="flat" cmpd="sng" algn="ctr">
                <a:solidFill>
                  <a:schemeClr val="accent4">
                    <a:tint val="57000"/>
                    <a:shade val="95000"/>
                  </a:schemeClr>
                </a:solidFill>
                <a:round/>
              </a:ln>
              <a:effectLst/>
            </c:spPr>
            <c:extLst>
              <c:ext xmlns:c16="http://schemas.microsoft.com/office/drawing/2014/chart" uri="{C3380CC4-5D6E-409C-BE32-E72D297353CC}">
                <c16:uniqueId val="{00000009-56E9-404D-942F-1899D79DAFB0}"/>
              </c:ext>
            </c:extLst>
          </c:dPt>
          <c:dPt>
            <c:idx val="5"/>
            <c:invertIfNegative val="0"/>
            <c:bubble3D val="0"/>
            <c:spPr>
              <a:gradFill rotWithShape="1">
                <a:gsLst>
                  <a:gs pos="0">
                    <a:schemeClr val="accent4">
                      <a:tint val="63000"/>
                      <a:lumMod val="110000"/>
                      <a:satMod val="105000"/>
                      <a:tint val="67000"/>
                    </a:schemeClr>
                  </a:gs>
                  <a:gs pos="50000">
                    <a:schemeClr val="accent4">
                      <a:tint val="63000"/>
                      <a:lumMod val="105000"/>
                      <a:satMod val="103000"/>
                      <a:tint val="73000"/>
                    </a:schemeClr>
                  </a:gs>
                  <a:gs pos="100000">
                    <a:schemeClr val="accent4">
                      <a:tint val="63000"/>
                      <a:lumMod val="105000"/>
                      <a:satMod val="109000"/>
                      <a:tint val="81000"/>
                    </a:schemeClr>
                  </a:gs>
                </a:gsLst>
                <a:lin ang="5400000" scaled="0"/>
              </a:gradFill>
              <a:ln w="9525" cap="flat" cmpd="sng" algn="ctr">
                <a:solidFill>
                  <a:schemeClr val="accent4">
                    <a:tint val="63000"/>
                    <a:shade val="95000"/>
                  </a:schemeClr>
                </a:solidFill>
                <a:round/>
              </a:ln>
              <a:effectLst/>
            </c:spPr>
            <c:extLst>
              <c:ext xmlns:c16="http://schemas.microsoft.com/office/drawing/2014/chart" uri="{C3380CC4-5D6E-409C-BE32-E72D297353CC}">
                <c16:uniqueId val="{0000000B-56E9-404D-942F-1899D79DAFB0}"/>
              </c:ext>
            </c:extLst>
          </c:dPt>
          <c:dPt>
            <c:idx val="6"/>
            <c:invertIfNegative val="0"/>
            <c:bubble3D val="0"/>
            <c:spPr>
              <a:gradFill rotWithShape="1">
                <a:gsLst>
                  <a:gs pos="0">
                    <a:schemeClr val="accent4">
                      <a:tint val="68000"/>
                      <a:lumMod val="110000"/>
                      <a:satMod val="105000"/>
                      <a:tint val="67000"/>
                    </a:schemeClr>
                  </a:gs>
                  <a:gs pos="50000">
                    <a:schemeClr val="accent4">
                      <a:tint val="68000"/>
                      <a:lumMod val="105000"/>
                      <a:satMod val="103000"/>
                      <a:tint val="73000"/>
                    </a:schemeClr>
                  </a:gs>
                  <a:gs pos="100000">
                    <a:schemeClr val="accent4">
                      <a:tint val="68000"/>
                      <a:lumMod val="105000"/>
                      <a:satMod val="109000"/>
                      <a:tint val="81000"/>
                    </a:schemeClr>
                  </a:gs>
                </a:gsLst>
                <a:lin ang="5400000" scaled="0"/>
              </a:gradFill>
              <a:ln w="9525" cap="flat" cmpd="sng" algn="ctr">
                <a:solidFill>
                  <a:schemeClr val="accent4">
                    <a:tint val="68000"/>
                    <a:shade val="95000"/>
                  </a:schemeClr>
                </a:solidFill>
                <a:round/>
              </a:ln>
              <a:effectLst/>
            </c:spPr>
            <c:extLst>
              <c:ext xmlns:c16="http://schemas.microsoft.com/office/drawing/2014/chart" uri="{C3380CC4-5D6E-409C-BE32-E72D297353CC}">
                <c16:uniqueId val="{0000000D-56E9-404D-942F-1899D79DAFB0}"/>
              </c:ext>
            </c:extLst>
          </c:dPt>
          <c:dPt>
            <c:idx val="7"/>
            <c:invertIfNegative val="0"/>
            <c:bubble3D val="0"/>
            <c:spPr>
              <a:gradFill rotWithShape="1">
                <a:gsLst>
                  <a:gs pos="0">
                    <a:schemeClr val="accent4">
                      <a:tint val="74000"/>
                      <a:lumMod val="110000"/>
                      <a:satMod val="105000"/>
                      <a:tint val="67000"/>
                    </a:schemeClr>
                  </a:gs>
                  <a:gs pos="50000">
                    <a:schemeClr val="accent4">
                      <a:tint val="74000"/>
                      <a:lumMod val="105000"/>
                      <a:satMod val="103000"/>
                      <a:tint val="73000"/>
                    </a:schemeClr>
                  </a:gs>
                  <a:gs pos="100000">
                    <a:schemeClr val="accent4">
                      <a:tint val="74000"/>
                      <a:lumMod val="105000"/>
                      <a:satMod val="109000"/>
                      <a:tint val="81000"/>
                    </a:schemeClr>
                  </a:gs>
                </a:gsLst>
                <a:lin ang="5400000" scaled="0"/>
              </a:gradFill>
              <a:ln w="9525" cap="flat" cmpd="sng" algn="ctr">
                <a:solidFill>
                  <a:schemeClr val="accent4">
                    <a:tint val="74000"/>
                    <a:shade val="95000"/>
                  </a:schemeClr>
                </a:solidFill>
                <a:round/>
              </a:ln>
              <a:effectLst/>
            </c:spPr>
            <c:extLst>
              <c:ext xmlns:c16="http://schemas.microsoft.com/office/drawing/2014/chart" uri="{C3380CC4-5D6E-409C-BE32-E72D297353CC}">
                <c16:uniqueId val="{0000000F-56E9-404D-942F-1899D79DAFB0}"/>
              </c:ext>
            </c:extLst>
          </c:dPt>
          <c:dPt>
            <c:idx val="8"/>
            <c:invertIfNegative val="0"/>
            <c:bubble3D val="0"/>
            <c:spPr>
              <a:gradFill rotWithShape="1">
                <a:gsLst>
                  <a:gs pos="0">
                    <a:schemeClr val="accent4">
                      <a:tint val="79000"/>
                      <a:lumMod val="110000"/>
                      <a:satMod val="105000"/>
                      <a:tint val="67000"/>
                    </a:schemeClr>
                  </a:gs>
                  <a:gs pos="50000">
                    <a:schemeClr val="accent4">
                      <a:tint val="79000"/>
                      <a:lumMod val="105000"/>
                      <a:satMod val="103000"/>
                      <a:tint val="73000"/>
                    </a:schemeClr>
                  </a:gs>
                  <a:gs pos="100000">
                    <a:schemeClr val="accent4">
                      <a:tint val="79000"/>
                      <a:lumMod val="105000"/>
                      <a:satMod val="109000"/>
                      <a:tint val="81000"/>
                    </a:schemeClr>
                  </a:gs>
                </a:gsLst>
                <a:lin ang="5400000" scaled="0"/>
              </a:gradFill>
              <a:ln w="9525" cap="flat" cmpd="sng" algn="ctr">
                <a:solidFill>
                  <a:schemeClr val="accent4">
                    <a:tint val="79000"/>
                    <a:shade val="95000"/>
                  </a:schemeClr>
                </a:solidFill>
                <a:round/>
              </a:ln>
              <a:effectLst/>
            </c:spPr>
            <c:extLst>
              <c:ext xmlns:c16="http://schemas.microsoft.com/office/drawing/2014/chart" uri="{C3380CC4-5D6E-409C-BE32-E72D297353CC}">
                <c16:uniqueId val="{00000011-56E9-404D-942F-1899D79DAFB0}"/>
              </c:ext>
            </c:extLst>
          </c:dPt>
          <c:dPt>
            <c:idx val="9"/>
            <c:invertIfNegative val="0"/>
            <c:bubble3D val="0"/>
            <c:spPr>
              <a:gradFill rotWithShape="1">
                <a:gsLst>
                  <a:gs pos="0">
                    <a:schemeClr val="accent4">
                      <a:tint val="84000"/>
                      <a:lumMod val="110000"/>
                      <a:satMod val="105000"/>
                      <a:tint val="67000"/>
                    </a:schemeClr>
                  </a:gs>
                  <a:gs pos="50000">
                    <a:schemeClr val="accent4">
                      <a:tint val="84000"/>
                      <a:lumMod val="105000"/>
                      <a:satMod val="103000"/>
                      <a:tint val="73000"/>
                    </a:schemeClr>
                  </a:gs>
                  <a:gs pos="100000">
                    <a:schemeClr val="accent4">
                      <a:tint val="84000"/>
                      <a:lumMod val="105000"/>
                      <a:satMod val="109000"/>
                      <a:tint val="81000"/>
                    </a:schemeClr>
                  </a:gs>
                </a:gsLst>
                <a:lin ang="5400000" scaled="0"/>
              </a:gradFill>
              <a:ln w="9525" cap="flat" cmpd="sng" algn="ctr">
                <a:solidFill>
                  <a:schemeClr val="accent4">
                    <a:tint val="84000"/>
                    <a:shade val="95000"/>
                  </a:schemeClr>
                </a:solidFill>
                <a:round/>
              </a:ln>
              <a:effectLst/>
            </c:spPr>
            <c:extLst>
              <c:ext xmlns:c16="http://schemas.microsoft.com/office/drawing/2014/chart" uri="{C3380CC4-5D6E-409C-BE32-E72D297353CC}">
                <c16:uniqueId val="{00000013-56E9-404D-942F-1899D79DAFB0}"/>
              </c:ext>
            </c:extLst>
          </c:dPt>
          <c:dPt>
            <c:idx val="10"/>
            <c:invertIfNegative val="0"/>
            <c:bubble3D val="0"/>
            <c:spPr>
              <a:gradFill rotWithShape="1">
                <a:gsLst>
                  <a:gs pos="0">
                    <a:schemeClr val="accent4">
                      <a:tint val="90000"/>
                      <a:lumMod val="110000"/>
                      <a:satMod val="105000"/>
                      <a:tint val="67000"/>
                    </a:schemeClr>
                  </a:gs>
                  <a:gs pos="50000">
                    <a:schemeClr val="accent4">
                      <a:tint val="90000"/>
                      <a:lumMod val="105000"/>
                      <a:satMod val="103000"/>
                      <a:tint val="73000"/>
                    </a:schemeClr>
                  </a:gs>
                  <a:gs pos="100000">
                    <a:schemeClr val="accent4">
                      <a:tint val="90000"/>
                      <a:lumMod val="105000"/>
                      <a:satMod val="109000"/>
                      <a:tint val="81000"/>
                    </a:schemeClr>
                  </a:gs>
                </a:gsLst>
                <a:lin ang="5400000" scaled="0"/>
              </a:gradFill>
              <a:ln w="9525" cap="flat" cmpd="sng" algn="ctr">
                <a:solidFill>
                  <a:schemeClr val="accent4">
                    <a:tint val="90000"/>
                    <a:shade val="95000"/>
                  </a:schemeClr>
                </a:solidFill>
                <a:round/>
              </a:ln>
              <a:effectLst/>
            </c:spPr>
            <c:extLst>
              <c:ext xmlns:c16="http://schemas.microsoft.com/office/drawing/2014/chart" uri="{C3380CC4-5D6E-409C-BE32-E72D297353CC}">
                <c16:uniqueId val="{00000015-56E9-404D-942F-1899D79DAFB0}"/>
              </c:ext>
            </c:extLst>
          </c:dPt>
          <c:dPt>
            <c:idx val="11"/>
            <c:invertIfNegative val="0"/>
            <c:bubble3D val="0"/>
            <c:spPr>
              <a:gradFill rotWithShape="1">
                <a:gsLst>
                  <a:gs pos="0">
                    <a:schemeClr val="accent4">
                      <a:tint val="95000"/>
                      <a:lumMod val="110000"/>
                      <a:satMod val="105000"/>
                      <a:tint val="67000"/>
                    </a:schemeClr>
                  </a:gs>
                  <a:gs pos="50000">
                    <a:schemeClr val="accent4">
                      <a:tint val="95000"/>
                      <a:lumMod val="105000"/>
                      <a:satMod val="103000"/>
                      <a:tint val="73000"/>
                    </a:schemeClr>
                  </a:gs>
                  <a:gs pos="100000">
                    <a:schemeClr val="accent4">
                      <a:tint val="95000"/>
                      <a:lumMod val="105000"/>
                      <a:satMod val="109000"/>
                      <a:tint val="81000"/>
                    </a:schemeClr>
                  </a:gs>
                </a:gsLst>
                <a:lin ang="5400000" scaled="0"/>
              </a:gradFill>
              <a:ln w="9525" cap="flat" cmpd="sng" algn="ctr">
                <a:solidFill>
                  <a:schemeClr val="accent4">
                    <a:tint val="95000"/>
                    <a:shade val="95000"/>
                  </a:schemeClr>
                </a:solidFill>
                <a:round/>
              </a:ln>
              <a:effectLst/>
            </c:spPr>
            <c:extLst>
              <c:ext xmlns:c16="http://schemas.microsoft.com/office/drawing/2014/chart" uri="{C3380CC4-5D6E-409C-BE32-E72D297353CC}">
                <c16:uniqueId val="{00000017-56E9-404D-942F-1899D79DAFB0}"/>
              </c:ext>
            </c:extLst>
          </c:dPt>
          <c:dPt>
            <c:idx val="12"/>
            <c:invertIfNegative val="0"/>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19-56E9-404D-942F-1899D79DAFB0}"/>
              </c:ext>
            </c:extLst>
          </c:dPt>
          <c:dPt>
            <c:idx val="13"/>
            <c:invertIfNegative val="0"/>
            <c:bubble3D val="0"/>
            <c:spPr>
              <a:gradFill rotWithShape="1">
                <a:gsLst>
                  <a:gs pos="0">
                    <a:schemeClr val="accent4">
                      <a:shade val="94000"/>
                      <a:lumMod val="110000"/>
                      <a:satMod val="105000"/>
                      <a:tint val="67000"/>
                    </a:schemeClr>
                  </a:gs>
                  <a:gs pos="50000">
                    <a:schemeClr val="accent4">
                      <a:shade val="94000"/>
                      <a:lumMod val="105000"/>
                      <a:satMod val="103000"/>
                      <a:tint val="73000"/>
                    </a:schemeClr>
                  </a:gs>
                  <a:gs pos="100000">
                    <a:schemeClr val="accent4">
                      <a:shade val="94000"/>
                      <a:lumMod val="105000"/>
                      <a:satMod val="109000"/>
                      <a:tint val="81000"/>
                    </a:schemeClr>
                  </a:gs>
                </a:gsLst>
                <a:lin ang="5400000" scaled="0"/>
              </a:gradFill>
              <a:ln w="9525" cap="flat" cmpd="sng" algn="ctr">
                <a:solidFill>
                  <a:schemeClr val="accent4">
                    <a:shade val="94000"/>
                    <a:shade val="95000"/>
                  </a:schemeClr>
                </a:solidFill>
                <a:round/>
              </a:ln>
              <a:effectLst/>
            </c:spPr>
            <c:extLst>
              <c:ext xmlns:c16="http://schemas.microsoft.com/office/drawing/2014/chart" uri="{C3380CC4-5D6E-409C-BE32-E72D297353CC}">
                <c16:uniqueId val="{0000001B-56E9-404D-942F-1899D79DAFB0}"/>
              </c:ext>
            </c:extLst>
          </c:dPt>
          <c:dPt>
            <c:idx val="14"/>
            <c:invertIfNegative val="0"/>
            <c:bubble3D val="0"/>
            <c:spPr>
              <a:gradFill rotWithShape="1">
                <a:gsLst>
                  <a:gs pos="0">
                    <a:schemeClr val="accent4">
                      <a:shade val="89000"/>
                      <a:lumMod val="110000"/>
                      <a:satMod val="105000"/>
                      <a:tint val="67000"/>
                    </a:schemeClr>
                  </a:gs>
                  <a:gs pos="50000">
                    <a:schemeClr val="accent4">
                      <a:shade val="89000"/>
                      <a:lumMod val="105000"/>
                      <a:satMod val="103000"/>
                      <a:tint val="73000"/>
                    </a:schemeClr>
                  </a:gs>
                  <a:gs pos="100000">
                    <a:schemeClr val="accent4">
                      <a:shade val="89000"/>
                      <a:lumMod val="105000"/>
                      <a:satMod val="109000"/>
                      <a:tint val="81000"/>
                    </a:schemeClr>
                  </a:gs>
                </a:gsLst>
                <a:lin ang="5400000" scaled="0"/>
              </a:gradFill>
              <a:ln w="9525" cap="flat" cmpd="sng" algn="ctr">
                <a:solidFill>
                  <a:schemeClr val="accent4">
                    <a:shade val="89000"/>
                    <a:shade val="95000"/>
                  </a:schemeClr>
                </a:solidFill>
                <a:round/>
              </a:ln>
              <a:effectLst/>
            </c:spPr>
            <c:extLst>
              <c:ext xmlns:c16="http://schemas.microsoft.com/office/drawing/2014/chart" uri="{C3380CC4-5D6E-409C-BE32-E72D297353CC}">
                <c16:uniqueId val="{0000001D-56E9-404D-942F-1899D79DAFB0}"/>
              </c:ext>
            </c:extLst>
          </c:dPt>
          <c:dPt>
            <c:idx val="15"/>
            <c:invertIfNegative val="0"/>
            <c:bubble3D val="0"/>
            <c:spPr>
              <a:gradFill rotWithShape="1">
                <a:gsLst>
                  <a:gs pos="0">
                    <a:schemeClr val="accent4">
                      <a:shade val="83000"/>
                      <a:lumMod val="110000"/>
                      <a:satMod val="105000"/>
                      <a:tint val="67000"/>
                    </a:schemeClr>
                  </a:gs>
                  <a:gs pos="50000">
                    <a:schemeClr val="accent4">
                      <a:shade val="83000"/>
                      <a:lumMod val="105000"/>
                      <a:satMod val="103000"/>
                      <a:tint val="73000"/>
                    </a:schemeClr>
                  </a:gs>
                  <a:gs pos="100000">
                    <a:schemeClr val="accent4">
                      <a:shade val="83000"/>
                      <a:lumMod val="105000"/>
                      <a:satMod val="109000"/>
                      <a:tint val="81000"/>
                    </a:schemeClr>
                  </a:gs>
                </a:gsLst>
                <a:lin ang="5400000" scaled="0"/>
              </a:gradFill>
              <a:ln w="9525" cap="flat" cmpd="sng" algn="ctr">
                <a:solidFill>
                  <a:schemeClr val="accent4">
                    <a:shade val="83000"/>
                    <a:shade val="95000"/>
                  </a:schemeClr>
                </a:solidFill>
                <a:round/>
              </a:ln>
              <a:effectLst/>
            </c:spPr>
            <c:extLst>
              <c:ext xmlns:c16="http://schemas.microsoft.com/office/drawing/2014/chart" uri="{C3380CC4-5D6E-409C-BE32-E72D297353CC}">
                <c16:uniqueId val="{0000001F-56E9-404D-942F-1899D79DAFB0}"/>
              </c:ext>
            </c:extLst>
          </c:dPt>
          <c:dPt>
            <c:idx val="16"/>
            <c:invertIfNegative val="1"/>
            <c:bubble3D val="0"/>
            <c:spPr>
              <a:gradFill rotWithShape="1">
                <a:gsLst>
                  <a:gs pos="0">
                    <a:schemeClr val="accent4">
                      <a:shade val="78000"/>
                      <a:lumMod val="110000"/>
                      <a:satMod val="105000"/>
                      <a:tint val="67000"/>
                    </a:schemeClr>
                  </a:gs>
                  <a:gs pos="50000">
                    <a:schemeClr val="accent4">
                      <a:shade val="78000"/>
                      <a:lumMod val="105000"/>
                      <a:satMod val="103000"/>
                      <a:tint val="73000"/>
                    </a:schemeClr>
                  </a:gs>
                  <a:gs pos="100000">
                    <a:schemeClr val="accent4">
                      <a:shade val="78000"/>
                      <a:lumMod val="105000"/>
                      <a:satMod val="109000"/>
                      <a:tint val="81000"/>
                    </a:schemeClr>
                  </a:gs>
                </a:gsLst>
                <a:lin ang="5400000" scaled="0"/>
              </a:gradFill>
              <a:ln w="9525" cap="flat" cmpd="sng" algn="ctr">
                <a:solidFill>
                  <a:schemeClr val="accent4">
                    <a:shade val="78000"/>
                    <a:shade val="95000"/>
                  </a:schemeClr>
                </a:solidFill>
                <a:round/>
              </a:ln>
              <a:effectLst/>
            </c:spPr>
            <c:extLst>
              <c:ext xmlns:c16="http://schemas.microsoft.com/office/drawing/2014/chart" uri="{C3380CC4-5D6E-409C-BE32-E72D297353CC}">
                <c16:uniqueId val="{00000021-56E9-404D-942F-1899D79DAFB0}"/>
              </c:ext>
            </c:extLst>
          </c:dPt>
          <c:dPt>
            <c:idx val="17"/>
            <c:invertIfNegative val="0"/>
            <c:bubble3D val="0"/>
            <c:spPr>
              <a:gradFill rotWithShape="1">
                <a:gsLst>
                  <a:gs pos="0">
                    <a:schemeClr val="accent4">
                      <a:shade val="73000"/>
                      <a:lumMod val="110000"/>
                      <a:satMod val="105000"/>
                      <a:tint val="67000"/>
                    </a:schemeClr>
                  </a:gs>
                  <a:gs pos="50000">
                    <a:schemeClr val="accent4">
                      <a:shade val="73000"/>
                      <a:lumMod val="105000"/>
                      <a:satMod val="103000"/>
                      <a:tint val="73000"/>
                    </a:schemeClr>
                  </a:gs>
                  <a:gs pos="100000">
                    <a:schemeClr val="accent4">
                      <a:shade val="73000"/>
                      <a:lumMod val="105000"/>
                      <a:satMod val="109000"/>
                      <a:tint val="81000"/>
                    </a:schemeClr>
                  </a:gs>
                </a:gsLst>
                <a:lin ang="5400000" scaled="0"/>
              </a:gradFill>
              <a:ln w="9525" cap="flat" cmpd="sng" algn="ctr">
                <a:solidFill>
                  <a:schemeClr val="accent4">
                    <a:shade val="73000"/>
                    <a:shade val="95000"/>
                  </a:schemeClr>
                </a:solidFill>
                <a:round/>
              </a:ln>
              <a:effectLst/>
            </c:spPr>
            <c:extLst>
              <c:ext xmlns:c16="http://schemas.microsoft.com/office/drawing/2014/chart" uri="{C3380CC4-5D6E-409C-BE32-E72D297353CC}">
                <c16:uniqueId val="{00000023-56E9-404D-942F-1899D79DAFB0}"/>
              </c:ext>
            </c:extLst>
          </c:dPt>
          <c:dPt>
            <c:idx val="18"/>
            <c:invertIfNegative val="0"/>
            <c:bubble3D val="0"/>
            <c:spPr>
              <a:gradFill rotWithShape="1">
                <a:gsLst>
                  <a:gs pos="0">
                    <a:schemeClr val="accent4">
                      <a:shade val="67000"/>
                      <a:lumMod val="110000"/>
                      <a:satMod val="105000"/>
                      <a:tint val="67000"/>
                    </a:schemeClr>
                  </a:gs>
                  <a:gs pos="50000">
                    <a:schemeClr val="accent4">
                      <a:shade val="67000"/>
                      <a:lumMod val="105000"/>
                      <a:satMod val="103000"/>
                      <a:tint val="73000"/>
                    </a:schemeClr>
                  </a:gs>
                  <a:gs pos="100000">
                    <a:schemeClr val="accent4">
                      <a:shade val="67000"/>
                      <a:lumMod val="105000"/>
                      <a:satMod val="109000"/>
                      <a:tint val="81000"/>
                    </a:schemeClr>
                  </a:gs>
                </a:gsLst>
                <a:lin ang="5400000" scaled="0"/>
              </a:gradFill>
              <a:ln w="9525" cap="flat" cmpd="sng" algn="ctr">
                <a:solidFill>
                  <a:schemeClr val="accent4">
                    <a:shade val="67000"/>
                    <a:shade val="95000"/>
                  </a:schemeClr>
                </a:solidFill>
                <a:round/>
              </a:ln>
              <a:effectLst/>
            </c:spPr>
            <c:extLst>
              <c:ext xmlns:c16="http://schemas.microsoft.com/office/drawing/2014/chart" uri="{C3380CC4-5D6E-409C-BE32-E72D297353CC}">
                <c16:uniqueId val="{00000025-56E9-404D-942F-1899D79DAFB0}"/>
              </c:ext>
            </c:extLst>
          </c:dPt>
          <c:dPt>
            <c:idx val="19"/>
            <c:invertIfNegative val="0"/>
            <c:bubble3D val="0"/>
            <c:spPr>
              <a:gradFill rotWithShape="1">
                <a:gsLst>
                  <a:gs pos="0">
                    <a:schemeClr val="accent4">
                      <a:shade val="62000"/>
                      <a:lumMod val="110000"/>
                      <a:satMod val="105000"/>
                      <a:tint val="67000"/>
                    </a:schemeClr>
                  </a:gs>
                  <a:gs pos="50000">
                    <a:schemeClr val="accent4">
                      <a:shade val="62000"/>
                      <a:lumMod val="105000"/>
                      <a:satMod val="103000"/>
                      <a:tint val="73000"/>
                    </a:schemeClr>
                  </a:gs>
                  <a:gs pos="100000">
                    <a:schemeClr val="accent4">
                      <a:shade val="62000"/>
                      <a:lumMod val="105000"/>
                      <a:satMod val="109000"/>
                      <a:tint val="81000"/>
                    </a:schemeClr>
                  </a:gs>
                </a:gsLst>
                <a:lin ang="5400000" scaled="0"/>
              </a:gradFill>
              <a:ln w="9525" cap="flat" cmpd="sng" algn="ctr">
                <a:solidFill>
                  <a:schemeClr val="accent4">
                    <a:shade val="62000"/>
                    <a:shade val="95000"/>
                  </a:schemeClr>
                </a:solidFill>
                <a:round/>
              </a:ln>
              <a:effectLst/>
            </c:spPr>
            <c:extLst>
              <c:ext xmlns:c16="http://schemas.microsoft.com/office/drawing/2014/chart" uri="{C3380CC4-5D6E-409C-BE32-E72D297353CC}">
                <c16:uniqueId val="{00000027-56E9-404D-942F-1899D79DAFB0}"/>
              </c:ext>
            </c:extLst>
          </c:dPt>
          <c:dPt>
            <c:idx val="20"/>
            <c:invertIfNegative val="0"/>
            <c:bubble3D val="0"/>
            <c:spPr>
              <a:gradFill rotWithShape="1">
                <a:gsLst>
                  <a:gs pos="0">
                    <a:schemeClr val="accent4">
                      <a:shade val="56000"/>
                      <a:lumMod val="110000"/>
                      <a:satMod val="105000"/>
                      <a:tint val="67000"/>
                    </a:schemeClr>
                  </a:gs>
                  <a:gs pos="50000">
                    <a:schemeClr val="accent4">
                      <a:shade val="56000"/>
                      <a:lumMod val="105000"/>
                      <a:satMod val="103000"/>
                      <a:tint val="73000"/>
                    </a:schemeClr>
                  </a:gs>
                  <a:gs pos="100000">
                    <a:schemeClr val="accent4">
                      <a:shade val="56000"/>
                      <a:lumMod val="105000"/>
                      <a:satMod val="109000"/>
                      <a:tint val="81000"/>
                    </a:schemeClr>
                  </a:gs>
                </a:gsLst>
                <a:lin ang="5400000" scaled="0"/>
              </a:gradFill>
              <a:ln w="9525" cap="flat" cmpd="sng" algn="ctr">
                <a:solidFill>
                  <a:schemeClr val="accent4">
                    <a:shade val="56000"/>
                    <a:shade val="95000"/>
                  </a:schemeClr>
                </a:solidFill>
                <a:round/>
              </a:ln>
              <a:effectLst/>
            </c:spPr>
            <c:extLst>
              <c:ext xmlns:c16="http://schemas.microsoft.com/office/drawing/2014/chart" uri="{C3380CC4-5D6E-409C-BE32-E72D297353CC}">
                <c16:uniqueId val="{00000029-56E9-404D-942F-1899D79DAFB0}"/>
              </c:ext>
            </c:extLst>
          </c:dPt>
          <c:dPt>
            <c:idx val="21"/>
            <c:invertIfNegative val="0"/>
            <c:bubble3D val="0"/>
            <c:spPr>
              <a:gradFill rotWithShape="1">
                <a:gsLst>
                  <a:gs pos="0">
                    <a:schemeClr val="accent4">
                      <a:shade val="51000"/>
                      <a:lumMod val="110000"/>
                      <a:satMod val="105000"/>
                      <a:tint val="67000"/>
                    </a:schemeClr>
                  </a:gs>
                  <a:gs pos="50000">
                    <a:schemeClr val="accent4">
                      <a:shade val="51000"/>
                      <a:lumMod val="105000"/>
                      <a:satMod val="103000"/>
                      <a:tint val="73000"/>
                    </a:schemeClr>
                  </a:gs>
                  <a:gs pos="100000">
                    <a:schemeClr val="accent4">
                      <a:shade val="51000"/>
                      <a:lumMod val="105000"/>
                      <a:satMod val="109000"/>
                      <a:tint val="81000"/>
                    </a:schemeClr>
                  </a:gs>
                </a:gsLst>
                <a:lin ang="5400000" scaled="0"/>
              </a:gradFill>
              <a:ln w="9525" cap="flat" cmpd="sng" algn="ctr">
                <a:solidFill>
                  <a:schemeClr val="accent4">
                    <a:shade val="51000"/>
                    <a:shade val="95000"/>
                  </a:schemeClr>
                </a:solidFill>
                <a:round/>
              </a:ln>
              <a:effectLst/>
            </c:spPr>
            <c:extLst>
              <c:ext xmlns:c16="http://schemas.microsoft.com/office/drawing/2014/chart" uri="{C3380CC4-5D6E-409C-BE32-E72D297353CC}">
                <c16:uniqueId val="{0000002B-56E9-404D-942F-1899D79DAFB0}"/>
              </c:ext>
            </c:extLst>
          </c:dPt>
          <c:dPt>
            <c:idx val="22"/>
            <c:invertIfNegative val="0"/>
            <c:bubble3D val="0"/>
            <c:spPr>
              <a:gradFill rotWithShape="1">
                <a:gsLst>
                  <a:gs pos="0">
                    <a:schemeClr val="accent4">
                      <a:shade val="46000"/>
                      <a:lumMod val="110000"/>
                      <a:satMod val="105000"/>
                      <a:tint val="67000"/>
                    </a:schemeClr>
                  </a:gs>
                  <a:gs pos="50000">
                    <a:schemeClr val="accent4">
                      <a:shade val="46000"/>
                      <a:lumMod val="105000"/>
                      <a:satMod val="103000"/>
                      <a:tint val="73000"/>
                    </a:schemeClr>
                  </a:gs>
                  <a:gs pos="100000">
                    <a:schemeClr val="accent4">
                      <a:shade val="46000"/>
                      <a:lumMod val="105000"/>
                      <a:satMod val="109000"/>
                      <a:tint val="81000"/>
                    </a:schemeClr>
                  </a:gs>
                </a:gsLst>
                <a:lin ang="5400000" scaled="0"/>
              </a:gradFill>
              <a:ln w="9525" cap="flat" cmpd="sng" algn="ctr">
                <a:solidFill>
                  <a:schemeClr val="accent4">
                    <a:shade val="46000"/>
                    <a:shade val="95000"/>
                  </a:schemeClr>
                </a:solidFill>
                <a:round/>
              </a:ln>
              <a:effectLst/>
            </c:spPr>
            <c:extLst>
              <c:ext xmlns:c16="http://schemas.microsoft.com/office/drawing/2014/chart" uri="{C3380CC4-5D6E-409C-BE32-E72D297353CC}">
                <c16:uniqueId val="{0000002D-56E9-404D-942F-1899D79DAFB0}"/>
              </c:ext>
            </c:extLst>
          </c:dPt>
          <c:dPt>
            <c:idx val="23"/>
            <c:invertIfNegative val="0"/>
            <c:bubble3D val="0"/>
            <c:spPr>
              <a:gradFill rotWithShape="1">
                <a:gsLst>
                  <a:gs pos="0">
                    <a:schemeClr val="accent4">
                      <a:shade val="40000"/>
                      <a:lumMod val="110000"/>
                      <a:satMod val="105000"/>
                      <a:tint val="67000"/>
                    </a:schemeClr>
                  </a:gs>
                  <a:gs pos="50000">
                    <a:schemeClr val="accent4">
                      <a:shade val="40000"/>
                      <a:lumMod val="105000"/>
                      <a:satMod val="103000"/>
                      <a:tint val="73000"/>
                    </a:schemeClr>
                  </a:gs>
                  <a:gs pos="100000">
                    <a:schemeClr val="accent4">
                      <a:shade val="40000"/>
                      <a:lumMod val="105000"/>
                      <a:satMod val="109000"/>
                      <a:tint val="81000"/>
                    </a:schemeClr>
                  </a:gs>
                </a:gsLst>
                <a:lin ang="5400000" scaled="0"/>
              </a:gradFill>
              <a:ln w="9525" cap="flat" cmpd="sng" algn="ctr">
                <a:solidFill>
                  <a:schemeClr val="accent4">
                    <a:shade val="40000"/>
                    <a:shade val="95000"/>
                  </a:schemeClr>
                </a:solidFill>
                <a:round/>
              </a:ln>
              <a:effectLst/>
            </c:spPr>
            <c:extLst>
              <c:ext xmlns:c16="http://schemas.microsoft.com/office/drawing/2014/chart" uri="{C3380CC4-5D6E-409C-BE32-E72D297353CC}">
                <c16:uniqueId val="{0000002F-56E9-404D-942F-1899D79DAFB0}"/>
              </c:ext>
            </c:extLst>
          </c:dPt>
          <c:dPt>
            <c:idx val="24"/>
            <c:invertIfNegative val="0"/>
            <c:bubble3D val="0"/>
            <c:spPr>
              <a:gradFill rotWithShape="1">
                <a:gsLst>
                  <a:gs pos="0">
                    <a:schemeClr val="accent4">
                      <a:shade val="35000"/>
                      <a:lumMod val="110000"/>
                      <a:satMod val="105000"/>
                      <a:tint val="67000"/>
                    </a:schemeClr>
                  </a:gs>
                  <a:gs pos="50000">
                    <a:schemeClr val="accent4">
                      <a:shade val="35000"/>
                      <a:lumMod val="105000"/>
                      <a:satMod val="103000"/>
                      <a:tint val="73000"/>
                    </a:schemeClr>
                  </a:gs>
                  <a:gs pos="100000">
                    <a:schemeClr val="accent4">
                      <a:shade val="35000"/>
                      <a:lumMod val="105000"/>
                      <a:satMod val="109000"/>
                      <a:tint val="81000"/>
                    </a:schemeClr>
                  </a:gs>
                </a:gsLst>
                <a:lin ang="5400000" scaled="0"/>
              </a:gradFill>
              <a:ln w="9525" cap="flat" cmpd="sng" algn="ctr">
                <a:solidFill>
                  <a:schemeClr val="accent4">
                    <a:shade val="35000"/>
                    <a:shade val="95000"/>
                  </a:schemeClr>
                </a:solidFill>
                <a:round/>
              </a:ln>
              <a:effectLst/>
            </c:spPr>
            <c:extLst>
              <c:ext xmlns:c16="http://schemas.microsoft.com/office/drawing/2014/chart" uri="{C3380CC4-5D6E-409C-BE32-E72D297353CC}">
                <c16:uniqueId val="{00000031-56E9-404D-942F-1899D79DAFB0}"/>
              </c:ext>
            </c:extLst>
          </c:dPt>
          <c:cat>
            <c:strRef>
              <c:f>'Customer Success Management'!$B$8:$B$32</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Success Management'!$D$8:$D$32</c:f>
              <c:numCache>
                <c:formatCode>General</c:formatCode>
                <c:ptCount val="25"/>
                <c:pt idx="0">
                  <c:v>52</c:v>
                </c:pt>
                <c:pt idx="1">
                  <c:v>44</c:v>
                </c:pt>
                <c:pt idx="2">
                  <c:v>35</c:v>
                </c:pt>
                <c:pt idx="3">
                  <c:v>48</c:v>
                </c:pt>
                <c:pt idx="4">
                  <c:v>41</c:v>
                </c:pt>
                <c:pt idx="5">
                  <c:v>43</c:v>
                </c:pt>
                <c:pt idx="6">
                  <c:v>54</c:v>
                </c:pt>
                <c:pt idx="7">
                  <c:v>57</c:v>
                </c:pt>
                <c:pt idx="8">
                  <c:v>44</c:v>
                </c:pt>
                <c:pt idx="9">
                  <c:v>47</c:v>
                </c:pt>
                <c:pt idx="10">
                  <c:v>37</c:v>
                </c:pt>
                <c:pt idx="11">
                  <c:v>50</c:v>
                </c:pt>
                <c:pt idx="12">
                  <c:v>34</c:v>
                </c:pt>
                <c:pt idx="13">
                  <c:v>47</c:v>
                </c:pt>
                <c:pt idx="14">
                  <c:v>46</c:v>
                </c:pt>
                <c:pt idx="15">
                  <c:v>35</c:v>
                </c:pt>
                <c:pt idx="16">
                  <c:v>50</c:v>
                </c:pt>
                <c:pt idx="17">
                  <c:v>42</c:v>
                </c:pt>
                <c:pt idx="18">
                  <c:v>34</c:v>
                </c:pt>
                <c:pt idx="19">
                  <c:v>39</c:v>
                </c:pt>
                <c:pt idx="20">
                  <c:v>41</c:v>
                </c:pt>
                <c:pt idx="21">
                  <c:v>33</c:v>
                </c:pt>
                <c:pt idx="22">
                  <c:v>40</c:v>
                </c:pt>
                <c:pt idx="23">
                  <c:v>40</c:v>
                </c:pt>
                <c:pt idx="24">
                  <c:v>34</c:v>
                </c:pt>
              </c:numCache>
            </c:numRef>
          </c:val>
          <c:extLst>
            <c:ext xmlns:c16="http://schemas.microsoft.com/office/drawing/2014/chart" uri="{C3380CC4-5D6E-409C-BE32-E72D297353CC}">
              <c16:uniqueId val="{00000032-56E9-404D-942F-1899D79DAFB0}"/>
            </c:ext>
          </c:extLst>
        </c:ser>
        <c:dLbls>
          <c:showLegendKey val="0"/>
          <c:showVal val="0"/>
          <c:showCatName val="0"/>
          <c:showSerName val="0"/>
          <c:showPercent val="0"/>
          <c:showBubbleSize val="0"/>
        </c:dLbls>
        <c:gapWidth val="61"/>
        <c:axId val="380125120"/>
        <c:axId val="380125680"/>
      </c:barChart>
      <c:catAx>
        <c:axId val="3801251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80125680"/>
        <c:crosses val="autoZero"/>
        <c:auto val="1"/>
        <c:lblAlgn val="ctr"/>
        <c:lblOffset val="100"/>
        <c:noMultiLvlLbl val="0"/>
      </c:catAx>
      <c:valAx>
        <c:axId val="380125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80125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950966399037599E-2"/>
          <c:y val="4.8655697698804602E-2"/>
          <c:w val="0.94891407155982099"/>
          <c:h val="0.76878323136437199"/>
        </c:manualLayout>
      </c:layout>
      <c:lineChart>
        <c:grouping val="standard"/>
        <c:varyColors val="0"/>
        <c:ser>
          <c:idx val="3"/>
          <c:order val="0"/>
          <c:spPr>
            <a:ln w="28575" cap="rnd">
              <a:solidFill>
                <a:srgbClr val="00B0F0"/>
              </a:solidFill>
              <a:prstDash val="sysDash"/>
              <a:round/>
            </a:ln>
            <a:effectLst>
              <a:outerShdw blurRad="50800" dist="38100" dir="8100000" algn="tr" rotWithShape="0">
                <a:prstClr val="black">
                  <a:alpha val="40000"/>
                </a:prstClr>
              </a:outerShdw>
            </a:effectLst>
          </c:spPr>
          <c:marker>
            <c:symbol val="circle"/>
            <c:size val="16"/>
            <c:spPr>
              <a:gradFill flip="none" rotWithShape="1">
                <a:gsLst>
                  <a:gs pos="0">
                    <a:schemeClr val="accent2">
                      <a:lumMod val="40000"/>
                      <a:lumOff val="60000"/>
                    </a:schemeClr>
                  </a:gs>
                  <a:gs pos="45000">
                    <a:srgbClr val="FFC000"/>
                  </a:gs>
                  <a:gs pos="100000">
                    <a:schemeClr val="accent2"/>
                  </a:gs>
                </a:gsLst>
                <a:path path="circle">
                  <a:fillToRect l="50000" t="130000" r="50000" b="-30000"/>
                </a:path>
                <a:tileRect/>
              </a:gradFill>
              <a:ln w="9525">
                <a:solidFill>
                  <a:srgbClr val="00B0F0"/>
                </a:solidFill>
              </a:ln>
              <a:effectLst>
                <a:outerShdw blurRad="50800" dist="38100" dir="8100000" algn="tr" rotWithShape="0">
                  <a:prstClr val="black">
                    <a:alpha val="40000"/>
                  </a:prst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accent5"/>
                    </a:solidFill>
                    <a:latin typeface="Century Gothic" panose="020B0502020202020204" pitchFamily="34" charset="0"/>
                    <a:ea typeface="+mn-ea"/>
                    <a:cs typeface="+mn-cs"/>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'Customer Success Mgmt - BLANK'!$B$7:$B$31</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Success Mgmt - BLANK'!$E$7:$E$31</c:f>
              <c:numCache>
                <c:formatCode>General</c:formatCode>
                <c:ptCount val="25"/>
              </c:numCache>
            </c:numRef>
          </c:val>
          <c:smooth val="0"/>
          <c:extLst>
            <c:ext xmlns:c16="http://schemas.microsoft.com/office/drawing/2014/chart" uri="{C3380CC4-5D6E-409C-BE32-E72D297353CC}">
              <c16:uniqueId val="{00000000-FFD9-F349-91A9-1D935A8B83CA}"/>
            </c:ext>
          </c:extLst>
        </c:ser>
        <c:ser>
          <c:idx val="0"/>
          <c:order val="1"/>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'Customer Success Mgmt - BLANK'!$B$7:$B$31</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Svc Call Ctr Dashboard'!#REF!</c:f>
              <c:numCache>
                <c:formatCode>General</c:formatCode>
                <c:ptCount val="1"/>
                <c:pt idx="0">
                  <c:v>1</c:v>
                </c:pt>
              </c:numCache>
            </c:numRef>
          </c:val>
          <c:smooth val="0"/>
          <c:extLst>
            <c:ext xmlns:c16="http://schemas.microsoft.com/office/drawing/2014/chart" uri="{C3380CC4-5D6E-409C-BE32-E72D297353CC}">
              <c16:uniqueId val="{00000001-FFD9-F349-91A9-1D935A8B83CA}"/>
            </c:ext>
          </c:extLst>
        </c:ser>
        <c:dLbls>
          <c:showLegendKey val="0"/>
          <c:showVal val="0"/>
          <c:showCatName val="0"/>
          <c:showSerName val="0"/>
          <c:showPercent val="0"/>
          <c:showBubbleSize val="0"/>
        </c:dLbls>
        <c:marker val="1"/>
        <c:smooth val="0"/>
        <c:axId val="369757824"/>
        <c:axId val="438333616"/>
      </c:lineChart>
      <c:catAx>
        <c:axId val="3697578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38333616"/>
        <c:crosses val="autoZero"/>
        <c:auto val="1"/>
        <c:lblAlgn val="ctr"/>
        <c:lblOffset val="100"/>
        <c:noMultiLvlLbl val="0"/>
      </c:catAx>
      <c:valAx>
        <c:axId val="438333616"/>
        <c:scaling>
          <c:orientation val="minMax"/>
          <c:max val="36"/>
          <c:min val="0"/>
        </c:scaling>
        <c:delete val="0"/>
        <c:axPos val="l"/>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9757824"/>
        <c:crosses val="autoZero"/>
        <c:crossBetween val="between"/>
        <c:majorUnit val="1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'Customer Success Mgmt - BLANK'!$I$27</c:f>
              <c:strCache>
                <c:ptCount val="1"/>
                <c:pt idx="0">
                  <c:v>REPS</c:v>
                </c:pt>
              </c:strCache>
            </c:strRef>
          </c:tx>
          <c:spPr>
            <a:solidFill>
              <a:schemeClr val="accent1"/>
            </a:solidFill>
            <a:ln>
              <a:noFill/>
            </a:ln>
            <a:effectLst>
              <a:innerShdw blurRad="63500" dist="50800" dir="16200000">
                <a:prstClr val="black">
                  <a:alpha val="50000"/>
                </a:prstClr>
              </a:innerShdw>
            </a:effectLst>
          </c:spPr>
          <c:invertIfNegative val="0"/>
          <c:dPt>
            <c:idx val="0"/>
            <c:invertIfNegative val="0"/>
            <c:bubble3D val="0"/>
            <c:spPr>
              <a:solidFill>
                <a:srgbClr val="92D05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1-EB40-F848-B629-34B6AD4D0E18}"/>
              </c:ext>
            </c:extLst>
          </c:dPt>
          <c:dPt>
            <c:idx val="1"/>
            <c:invertIfNegative val="0"/>
            <c:bubble3D val="0"/>
            <c:spPr>
              <a:solidFill>
                <a:srgbClr val="00B0F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3-EB40-F848-B629-34B6AD4D0E18}"/>
              </c:ext>
            </c:extLst>
          </c:dPt>
          <c:dPt>
            <c:idx val="2"/>
            <c:invertIfNegative val="0"/>
            <c:bubble3D val="0"/>
            <c:spPr>
              <a:solidFill>
                <a:schemeClr val="accent2"/>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5-EB40-F848-B629-34B6AD4D0E18}"/>
              </c:ext>
            </c:extLst>
          </c:dPt>
          <c:dPt>
            <c:idx val="3"/>
            <c:invertIfNegative val="0"/>
            <c:bubble3D val="0"/>
            <c:spPr>
              <a:solidFill>
                <a:srgbClr val="FF000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7-EB40-F848-B629-34B6AD4D0E18}"/>
              </c:ext>
            </c:extLst>
          </c:dPt>
          <c:cat>
            <c:strRef>
              <c:f>'Customer Success Mgmt - BLANK'!$H$28:$H$31</c:f>
              <c:strCache>
                <c:ptCount val="4"/>
                <c:pt idx="0">
                  <c:v>&lt; 120</c:v>
                </c:pt>
                <c:pt idx="1">
                  <c:v>120 – 360</c:v>
                </c:pt>
                <c:pt idx="2">
                  <c:v>360 – 600</c:v>
                </c:pt>
                <c:pt idx="3">
                  <c:v>&gt; 600</c:v>
                </c:pt>
              </c:strCache>
            </c:strRef>
          </c:cat>
          <c:val>
            <c:numRef>
              <c:f>'Customer Success Mgmt - BLANK'!$I$28:$I$31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EB40-F848-B629-34B6AD4D0E18}"/>
            </c:ext>
          </c:extLst>
        </c:ser>
        <c:dLbls>
          <c:showLegendKey val="0"/>
          <c:showVal val="0"/>
          <c:showCatName val="0"/>
          <c:showSerName val="0"/>
          <c:showPercent val="0"/>
          <c:showBubbleSize val="0"/>
        </c:dLbls>
        <c:gapWidth val="0"/>
        <c:axId val="438335856"/>
        <c:axId val="438336416"/>
      </c:barChart>
      <c:catAx>
        <c:axId val="4383358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438336416"/>
        <c:crosses val="autoZero"/>
        <c:auto val="1"/>
        <c:lblAlgn val="ctr"/>
        <c:lblOffset val="100"/>
        <c:noMultiLvlLbl val="0"/>
      </c:catAx>
      <c:valAx>
        <c:axId val="438336416"/>
        <c:scaling>
          <c:orientation val="minMax"/>
        </c:scaling>
        <c:delete val="0"/>
        <c:axPos val="t"/>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Century Gothic" panose="020B0502020202020204" pitchFamily="34" charset="0"/>
                <a:ea typeface="+mn-ea"/>
                <a:cs typeface="+mn-cs"/>
              </a:defRPr>
            </a:pPr>
            <a:endParaRPr lang="ru-RU"/>
          </a:p>
        </c:txPr>
        <c:crossAx val="438335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3.18483483213663E-2"/>
          <c:y val="4.0958462760173703E-2"/>
          <c:w val="0.95614007837133197"/>
          <c:h val="0.88437656679764598"/>
        </c:manualLayout>
      </c:layout>
      <c:barChart>
        <c:barDir val="col"/>
        <c:grouping val="clustered"/>
        <c:varyColors val="1"/>
        <c:ser>
          <c:idx val="3"/>
          <c:order val="0"/>
          <c:tx>
            <c:strRef>
              <c:f>'Customer Success Mgmt - BLANK'!$D$6</c:f>
              <c:strCache>
                <c:ptCount val="1"/>
                <c:pt idx="0">
                  <c:v>CALLS ANSWERED</c:v>
                </c:pt>
              </c:strCache>
            </c:strRef>
          </c:tx>
          <c:invertIfNegative val="0"/>
          <c:dPt>
            <c:idx val="0"/>
            <c:invertIfNegative val="0"/>
            <c:bubble3D val="0"/>
            <c:spPr>
              <a:gradFill rotWithShape="1">
                <a:gsLst>
                  <a:gs pos="0">
                    <a:schemeClr val="accent4">
                      <a:tint val="36000"/>
                      <a:lumMod val="110000"/>
                      <a:satMod val="105000"/>
                      <a:tint val="67000"/>
                    </a:schemeClr>
                  </a:gs>
                  <a:gs pos="50000">
                    <a:schemeClr val="accent4">
                      <a:tint val="36000"/>
                      <a:lumMod val="105000"/>
                      <a:satMod val="103000"/>
                      <a:tint val="73000"/>
                    </a:schemeClr>
                  </a:gs>
                  <a:gs pos="100000">
                    <a:schemeClr val="accent4">
                      <a:tint val="36000"/>
                      <a:lumMod val="105000"/>
                      <a:satMod val="109000"/>
                      <a:tint val="81000"/>
                    </a:schemeClr>
                  </a:gs>
                </a:gsLst>
                <a:lin ang="5400000" scaled="0"/>
              </a:gradFill>
              <a:ln w="9525" cap="flat" cmpd="sng" algn="ctr">
                <a:solidFill>
                  <a:schemeClr val="accent4">
                    <a:tint val="36000"/>
                    <a:shade val="95000"/>
                  </a:schemeClr>
                </a:solidFill>
                <a:round/>
              </a:ln>
              <a:effectLst/>
            </c:spPr>
            <c:extLst>
              <c:ext xmlns:c16="http://schemas.microsoft.com/office/drawing/2014/chart" uri="{C3380CC4-5D6E-409C-BE32-E72D297353CC}">
                <c16:uniqueId val="{00000001-450C-B24B-9ABF-644780E4B3DA}"/>
              </c:ext>
            </c:extLst>
          </c:dPt>
          <c:dPt>
            <c:idx val="1"/>
            <c:invertIfNegative val="0"/>
            <c:bubble3D val="0"/>
            <c:spPr>
              <a:gradFill rotWithShape="1">
                <a:gsLst>
                  <a:gs pos="0">
                    <a:schemeClr val="accent4">
                      <a:tint val="41000"/>
                      <a:lumMod val="110000"/>
                      <a:satMod val="105000"/>
                      <a:tint val="67000"/>
                    </a:schemeClr>
                  </a:gs>
                  <a:gs pos="50000">
                    <a:schemeClr val="accent4">
                      <a:tint val="41000"/>
                      <a:lumMod val="105000"/>
                      <a:satMod val="103000"/>
                      <a:tint val="73000"/>
                    </a:schemeClr>
                  </a:gs>
                  <a:gs pos="100000">
                    <a:schemeClr val="accent4">
                      <a:tint val="41000"/>
                      <a:lumMod val="105000"/>
                      <a:satMod val="109000"/>
                      <a:tint val="81000"/>
                    </a:schemeClr>
                  </a:gs>
                </a:gsLst>
                <a:lin ang="5400000" scaled="0"/>
              </a:gradFill>
              <a:ln w="9525" cap="flat" cmpd="sng" algn="ctr">
                <a:solidFill>
                  <a:schemeClr val="accent4">
                    <a:tint val="41000"/>
                    <a:shade val="95000"/>
                  </a:schemeClr>
                </a:solidFill>
                <a:round/>
              </a:ln>
              <a:effectLst/>
            </c:spPr>
            <c:extLst>
              <c:ext xmlns:c16="http://schemas.microsoft.com/office/drawing/2014/chart" uri="{C3380CC4-5D6E-409C-BE32-E72D297353CC}">
                <c16:uniqueId val="{00000003-450C-B24B-9ABF-644780E4B3DA}"/>
              </c:ext>
            </c:extLst>
          </c:dPt>
          <c:dPt>
            <c:idx val="2"/>
            <c:invertIfNegative val="0"/>
            <c:bubble3D val="0"/>
            <c:spPr>
              <a:gradFill rotWithShape="1">
                <a:gsLst>
                  <a:gs pos="0">
                    <a:schemeClr val="accent4">
                      <a:tint val="47000"/>
                      <a:lumMod val="110000"/>
                      <a:satMod val="105000"/>
                      <a:tint val="67000"/>
                    </a:schemeClr>
                  </a:gs>
                  <a:gs pos="50000">
                    <a:schemeClr val="accent4">
                      <a:tint val="47000"/>
                      <a:lumMod val="105000"/>
                      <a:satMod val="103000"/>
                      <a:tint val="73000"/>
                    </a:schemeClr>
                  </a:gs>
                  <a:gs pos="100000">
                    <a:schemeClr val="accent4">
                      <a:tint val="47000"/>
                      <a:lumMod val="105000"/>
                      <a:satMod val="109000"/>
                      <a:tint val="81000"/>
                    </a:schemeClr>
                  </a:gs>
                </a:gsLst>
                <a:lin ang="5400000" scaled="0"/>
              </a:gradFill>
              <a:ln w="9525" cap="flat" cmpd="sng" algn="ctr">
                <a:solidFill>
                  <a:schemeClr val="accent4">
                    <a:tint val="47000"/>
                    <a:shade val="95000"/>
                  </a:schemeClr>
                </a:solidFill>
                <a:round/>
              </a:ln>
              <a:effectLst/>
            </c:spPr>
            <c:extLst>
              <c:ext xmlns:c16="http://schemas.microsoft.com/office/drawing/2014/chart" uri="{C3380CC4-5D6E-409C-BE32-E72D297353CC}">
                <c16:uniqueId val="{00000005-450C-B24B-9ABF-644780E4B3DA}"/>
              </c:ext>
            </c:extLst>
          </c:dPt>
          <c:dPt>
            <c:idx val="3"/>
            <c:invertIfNegative val="0"/>
            <c:bubble3D val="0"/>
            <c:spPr>
              <a:gradFill rotWithShape="1">
                <a:gsLst>
                  <a:gs pos="0">
                    <a:schemeClr val="accent4">
                      <a:tint val="52000"/>
                      <a:lumMod val="110000"/>
                      <a:satMod val="105000"/>
                      <a:tint val="67000"/>
                    </a:schemeClr>
                  </a:gs>
                  <a:gs pos="50000">
                    <a:schemeClr val="accent4">
                      <a:tint val="52000"/>
                      <a:lumMod val="105000"/>
                      <a:satMod val="103000"/>
                      <a:tint val="73000"/>
                    </a:schemeClr>
                  </a:gs>
                  <a:gs pos="100000">
                    <a:schemeClr val="accent4">
                      <a:tint val="52000"/>
                      <a:lumMod val="105000"/>
                      <a:satMod val="109000"/>
                      <a:tint val="81000"/>
                    </a:schemeClr>
                  </a:gs>
                </a:gsLst>
                <a:lin ang="5400000" scaled="0"/>
              </a:gradFill>
              <a:ln w="9525" cap="flat" cmpd="sng" algn="ctr">
                <a:solidFill>
                  <a:schemeClr val="accent4">
                    <a:tint val="52000"/>
                    <a:shade val="95000"/>
                  </a:schemeClr>
                </a:solidFill>
                <a:round/>
              </a:ln>
              <a:effectLst/>
            </c:spPr>
            <c:extLst>
              <c:ext xmlns:c16="http://schemas.microsoft.com/office/drawing/2014/chart" uri="{C3380CC4-5D6E-409C-BE32-E72D297353CC}">
                <c16:uniqueId val="{00000007-450C-B24B-9ABF-644780E4B3DA}"/>
              </c:ext>
            </c:extLst>
          </c:dPt>
          <c:dPt>
            <c:idx val="4"/>
            <c:invertIfNegative val="0"/>
            <c:bubble3D val="0"/>
            <c:spPr>
              <a:gradFill rotWithShape="1">
                <a:gsLst>
                  <a:gs pos="0">
                    <a:schemeClr val="accent4">
                      <a:tint val="57000"/>
                      <a:lumMod val="110000"/>
                      <a:satMod val="105000"/>
                      <a:tint val="67000"/>
                    </a:schemeClr>
                  </a:gs>
                  <a:gs pos="50000">
                    <a:schemeClr val="accent4">
                      <a:tint val="57000"/>
                      <a:lumMod val="105000"/>
                      <a:satMod val="103000"/>
                      <a:tint val="73000"/>
                    </a:schemeClr>
                  </a:gs>
                  <a:gs pos="100000">
                    <a:schemeClr val="accent4">
                      <a:tint val="57000"/>
                      <a:lumMod val="105000"/>
                      <a:satMod val="109000"/>
                      <a:tint val="81000"/>
                    </a:schemeClr>
                  </a:gs>
                </a:gsLst>
                <a:lin ang="5400000" scaled="0"/>
              </a:gradFill>
              <a:ln w="9525" cap="flat" cmpd="sng" algn="ctr">
                <a:solidFill>
                  <a:schemeClr val="accent4">
                    <a:tint val="57000"/>
                    <a:shade val="95000"/>
                  </a:schemeClr>
                </a:solidFill>
                <a:round/>
              </a:ln>
              <a:effectLst/>
            </c:spPr>
            <c:extLst>
              <c:ext xmlns:c16="http://schemas.microsoft.com/office/drawing/2014/chart" uri="{C3380CC4-5D6E-409C-BE32-E72D297353CC}">
                <c16:uniqueId val="{00000009-450C-B24B-9ABF-644780E4B3DA}"/>
              </c:ext>
            </c:extLst>
          </c:dPt>
          <c:dPt>
            <c:idx val="5"/>
            <c:invertIfNegative val="0"/>
            <c:bubble3D val="0"/>
            <c:spPr>
              <a:gradFill rotWithShape="1">
                <a:gsLst>
                  <a:gs pos="0">
                    <a:schemeClr val="accent4">
                      <a:tint val="63000"/>
                      <a:lumMod val="110000"/>
                      <a:satMod val="105000"/>
                      <a:tint val="67000"/>
                    </a:schemeClr>
                  </a:gs>
                  <a:gs pos="50000">
                    <a:schemeClr val="accent4">
                      <a:tint val="63000"/>
                      <a:lumMod val="105000"/>
                      <a:satMod val="103000"/>
                      <a:tint val="73000"/>
                    </a:schemeClr>
                  </a:gs>
                  <a:gs pos="100000">
                    <a:schemeClr val="accent4">
                      <a:tint val="63000"/>
                      <a:lumMod val="105000"/>
                      <a:satMod val="109000"/>
                      <a:tint val="81000"/>
                    </a:schemeClr>
                  </a:gs>
                </a:gsLst>
                <a:lin ang="5400000" scaled="0"/>
              </a:gradFill>
              <a:ln w="9525" cap="flat" cmpd="sng" algn="ctr">
                <a:solidFill>
                  <a:schemeClr val="accent4">
                    <a:tint val="63000"/>
                    <a:shade val="95000"/>
                  </a:schemeClr>
                </a:solidFill>
                <a:round/>
              </a:ln>
              <a:effectLst/>
            </c:spPr>
            <c:extLst>
              <c:ext xmlns:c16="http://schemas.microsoft.com/office/drawing/2014/chart" uri="{C3380CC4-5D6E-409C-BE32-E72D297353CC}">
                <c16:uniqueId val="{0000000B-450C-B24B-9ABF-644780E4B3DA}"/>
              </c:ext>
            </c:extLst>
          </c:dPt>
          <c:dPt>
            <c:idx val="6"/>
            <c:invertIfNegative val="0"/>
            <c:bubble3D val="0"/>
            <c:spPr>
              <a:gradFill rotWithShape="1">
                <a:gsLst>
                  <a:gs pos="0">
                    <a:schemeClr val="accent4">
                      <a:tint val="68000"/>
                      <a:lumMod val="110000"/>
                      <a:satMod val="105000"/>
                      <a:tint val="67000"/>
                    </a:schemeClr>
                  </a:gs>
                  <a:gs pos="50000">
                    <a:schemeClr val="accent4">
                      <a:tint val="68000"/>
                      <a:lumMod val="105000"/>
                      <a:satMod val="103000"/>
                      <a:tint val="73000"/>
                    </a:schemeClr>
                  </a:gs>
                  <a:gs pos="100000">
                    <a:schemeClr val="accent4">
                      <a:tint val="68000"/>
                      <a:lumMod val="105000"/>
                      <a:satMod val="109000"/>
                      <a:tint val="81000"/>
                    </a:schemeClr>
                  </a:gs>
                </a:gsLst>
                <a:lin ang="5400000" scaled="0"/>
              </a:gradFill>
              <a:ln w="9525" cap="flat" cmpd="sng" algn="ctr">
                <a:solidFill>
                  <a:schemeClr val="accent4">
                    <a:tint val="68000"/>
                    <a:shade val="95000"/>
                  </a:schemeClr>
                </a:solidFill>
                <a:round/>
              </a:ln>
              <a:effectLst/>
            </c:spPr>
            <c:extLst>
              <c:ext xmlns:c16="http://schemas.microsoft.com/office/drawing/2014/chart" uri="{C3380CC4-5D6E-409C-BE32-E72D297353CC}">
                <c16:uniqueId val="{0000000D-450C-B24B-9ABF-644780E4B3DA}"/>
              </c:ext>
            </c:extLst>
          </c:dPt>
          <c:dPt>
            <c:idx val="7"/>
            <c:invertIfNegative val="0"/>
            <c:bubble3D val="0"/>
            <c:spPr>
              <a:gradFill rotWithShape="1">
                <a:gsLst>
                  <a:gs pos="0">
                    <a:schemeClr val="accent4">
                      <a:tint val="74000"/>
                      <a:lumMod val="110000"/>
                      <a:satMod val="105000"/>
                      <a:tint val="67000"/>
                    </a:schemeClr>
                  </a:gs>
                  <a:gs pos="50000">
                    <a:schemeClr val="accent4">
                      <a:tint val="74000"/>
                      <a:lumMod val="105000"/>
                      <a:satMod val="103000"/>
                      <a:tint val="73000"/>
                    </a:schemeClr>
                  </a:gs>
                  <a:gs pos="100000">
                    <a:schemeClr val="accent4">
                      <a:tint val="74000"/>
                      <a:lumMod val="105000"/>
                      <a:satMod val="109000"/>
                      <a:tint val="81000"/>
                    </a:schemeClr>
                  </a:gs>
                </a:gsLst>
                <a:lin ang="5400000" scaled="0"/>
              </a:gradFill>
              <a:ln w="9525" cap="flat" cmpd="sng" algn="ctr">
                <a:solidFill>
                  <a:schemeClr val="accent4">
                    <a:tint val="74000"/>
                    <a:shade val="95000"/>
                  </a:schemeClr>
                </a:solidFill>
                <a:round/>
              </a:ln>
              <a:effectLst/>
            </c:spPr>
            <c:extLst>
              <c:ext xmlns:c16="http://schemas.microsoft.com/office/drawing/2014/chart" uri="{C3380CC4-5D6E-409C-BE32-E72D297353CC}">
                <c16:uniqueId val="{0000000F-450C-B24B-9ABF-644780E4B3DA}"/>
              </c:ext>
            </c:extLst>
          </c:dPt>
          <c:dPt>
            <c:idx val="8"/>
            <c:invertIfNegative val="0"/>
            <c:bubble3D val="0"/>
            <c:spPr>
              <a:gradFill rotWithShape="1">
                <a:gsLst>
                  <a:gs pos="0">
                    <a:schemeClr val="accent4">
                      <a:tint val="79000"/>
                      <a:lumMod val="110000"/>
                      <a:satMod val="105000"/>
                      <a:tint val="67000"/>
                    </a:schemeClr>
                  </a:gs>
                  <a:gs pos="50000">
                    <a:schemeClr val="accent4">
                      <a:tint val="79000"/>
                      <a:lumMod val="105000"/>
                      <a:satMod val="103000"/>
                      <a:tint val="73000"/>
                    </a:schemeClr>
                  </a:gs>
                  <a:gs pos="100000">
                    <a:schemeClr val="accent4">
                      <a:tint val="79000"/>
                      <a:lumMod val="105000"/>
                      <a:satMod val="109000"/>
                      <a:tint val="81000"/>
                    </a:schemeClr>
                  </a:gs>
                </a:gsLst>
                <a:lin ang="5400000" scaled="0"/>
              </a:gradFill>
              <a:ln w="9525" cap="flat" cmpd="sng" algn="ctr">
                <a:solidFill>
                  <a:schemeClr val="accent4">
                    <a:tint val="79000"/>
                    <a:shade val="95000"/>
                  </a:schemeClr>
                </a:solidFill>
                <a:round/>
              </a:ln>
              <a:effectLst/>
            </c:spPr>
            <c:extLst>
              <c:ext xmlns:c16="http://schemas.microsoft.com/office/drawing/2014/chart" uri="{C3380CC4-5D6E-409C-BE32-E72D297353CC}">
                <c16:uniqueId val="{00000011-450C-B24B-9ABF-644780E4B3DA}"/>
              </c:ext>
            </c:extLst>
          </c:dPt>
          <c:dPt>
            <c:idx val="9"/>
            <c:invertIfNegative val="0"/>
            <c:bubble3D val="0"/>
            <c:spPr>
              <a:gradFill rotWithShape="1">
                <a:gsLst>
                  <a:gs pos="0">
                    <a:schemeClr val="accent4">
                      <a:tint val="84000"/>
                      <a:lumMod val="110000"/>
                      <a:satMod val="105000"/>
                      <a:tint val="67000"/>
                    </a:schemeClr>
                  </a:gs>
                  <a:gs pos="50000">
                    <a:schemeClr val="accent4">
                      <a:tint val="84000"/>
                      <a:lumMod val="105000"/>
                      <a:satMod val="103000"/>
                      <a:tint val="73000"/>
                    </a:schemeClr>
                  </a:gs>
                  <a:gs pos="100000">
                    <a:schemeClr val="accent4">
                      <a:tint val="84000"/>
                      <a:lumMod val="105000"/>
                      <a:satMod val="109000"/>
                      <a:tint val="81000"/>
                    </a:schemeClr>
                  </a:gs>
                </a:gsLst>
                <a:lin ang="5400000" scaled="0"/>
              </a:gradFill>
              <a:ln w="9525" cap="flat" cmpd="sng" algn="ctr">
                <a:solidFill>
                  <a:schemeClr val="accent4">
                    <a:tint val="84000"/>
                    <a:shade val="95000"/>
                  </a:schemeClr>
                </a:solidFill>
                <a:round/>
              </a:ln>
              <a:effectLst/>
            </c:spPr>
            <c:extLst>
              <c:ext xmlns:c16="http://schemas.microsoft.com/office/drawing/2014/chart" uri="{C3380CC4-5D6E-409C-BE32-E72D297353CC}">
                <c16:uniqueId val="{00000013-450C-B24B-9ABF-644780E4B3DA}"/>
              </c:ext>
            </c:extLst>
          </c:dPt>
          <c:dPt>
            <c:idx val="10"/>
            <c:invertIfNegative val="0"/>
            <c:bubble3D val="0"/>
            <c:spPr>
              <a:gradFill rotWithShape="1">
                <a:gsLst>
                  <a:gs pos="0">
                    <a:schemeClr val="accent4">
                      <a:tint val="90000"/>
                      <a:lumMod val="110000"/>
                      <a:satMod val="105000"/>
                      <a:tint val="67000"/>
                    </a:schemeClr>
                  </a:gs>
                  <a:gs pos="50000">
                    <a:schemeClr val="accent4">
                      <a:tint val="90000"/>
                      <a:lumMod val="105000"/>
                      <a:satMod val="103000"/>
                      <a:tint val="73000"/>
                    </a:schemeClr>
                  </a:gs>
                  <a:gs pos="100000">
                    <a:schemeClr val="accent4">
                      <a:tint val="90000"/>
                      <a:lumMod val="105000"/>
                      <a:satMod val="109000"/>
                      <a:tint val="81000"/>
                    </a:schemeClr>
                  </a:gs>
                </a:gsLst>
                <a:lin ang="5400000" scaled="0"/>
              </a:gradFill>
              <a:ln w="9525" cap="flat" cmpd="sng" algn="ctr">
                <a:solidFill>
                  <a:schemeClr val="accent4">
                    <a:tint val="90000"/>
                    <a:shade val="95000"/>
                  </a:schemeClr>
                </a:solidFill>
                <a:round/>
              </a:ln>
              <a:effectLst/>
            </c:spPr>
            <c:extLst>
              <c:ext xmlns:c16="http://schemas.microsoft.com/office/drawing/2014/chart" uri="{C3380CC4-5D6E-409C-BE32-E72D297353CC}">
                <c16:uniqueId val="{00000015-450C-B24B-9ABF-644780E4B3DA}"/>
              </c:ext>
            </c:extLst>
          </c:dPt>
          <c:dPt>
            <c:idx val="11"/>
            <c:invertIfNegative val="0"/>
            <c:bubble3D val="0"/>
            <c:spPr>
              <a:gradFill rotWithShape="1">
                <a:gsLst>
                  <a:gs pos="0">
                    <a:schemeClr val="accent4">
                      <a:tint val="95000"/>
                      <a:lumMod val="110000"/>
                      <a:satMod val="105000"/>
                      <a:tint val="67000"/>
                    </a:schemeClr>
                  </a:gs>
                  <a:gs pos="50000">
                    <a:schemeClr val="accent4">
                      <a:tint val="95000"/>
                      <a:lumMod val="105000"/>
                      <a:satMod val="103000"/>
                      <a:tint val="73000"/>
                    </a:schemeClr>
                  </a:gs>
                  <a:gs pos="100000">
                    <a:schemeClr val="accent4">
                      <a:tint val="95000"/>
                      <a:lumMod val="105000"/>
                      <a:satMod val="109000"/>
                      <a:tint val="81000"/>
                    </a:schemeClr>
                  </a:gs>
                </a:gsLst>
                <a:lin ang="5400000" scaled="0"/>
              </a:gradFill>
              <a:ln w="9525" cap="flat" cmpd="sng" algn="ctr">
                <a:solidFill>
                  <a:schemeClr val="accent4">
                    <a:tint val="95000"/>
                    <a:shade val="95000"/>
                  </a:schemeClr>
                </a:solidFill>
                <a:round/>
              </a:ln>
              <a:effectLst/>
            </c:spPr>
            <c:extLst>
              <c:ext xmlns:c16="http://schemas.microsoft.com/office/drawing/2014/chart" uri="{C3380CC4-5D6E-409C-BE32-E72D297353CC}">
                <c16:uniqueId val="{00000017-450C-B24B-9ABF-644780E4B3DA}"/>
              </c:ext>
            </c:extLst>
          </c:dPt>
          <c:dPt>
            <c:idx val="12"/>
            <c:invertIfNegative val="0"/>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19-450C-B24B-9ABF-644780E4B3DA}"/>
              </c:ext>
            </c:extLst>
          </c:dPt>
          <c:dPt>
            <c:idx val="13"/>
            <c:invertIfNegative val="0"/>
            <c:bubble3D val="0"/>
            <c:spPr>
              <a:gradFill rotWithShape="1">
                <a:gsLst>
                  <a:gs pos="0">
                    <a:schemeClr val="accent4">
                      <a:shade val="94000"/>
                      <a:lumMod val="110000"/>
                      <a:satMod val="105000"/>
                      <a:tint val="67000"/>
                    </a:schemeClr>
                  </a:gs>
                  <a:gs pos="50000">
                    <a:schemeClr val="accent4">
                      <a:shade val="94000"/>
                      <a:lumMod val="105000"/>
                      <a:satMod val="103000"/>
                      <a:tint val="73000"/>
                    </a:schemeClr>
                  </a:gs>
                  <a:gs pos="100000">
                    <a:schemeClr val="accent4">
                      <a:shade val="94000"/>
                      <a:lumMod val="105000"/>
                      <a:satMod val="109000"/>
                      <a:tint val="81000"/>
                    </a:schemeClr>
                  </a:gs>
                </a:gsLst>
                <a:lin ang="5400000" scaled="0"/>
              </a:gradFill>
              <a:ln w="9525" cap="flat" cmpd="sng" algn="ctr">
                <a:solidFill>
                  <a:schemeClr val="accent4">
                    <a:shade val="94000"/>
                    <a:shade val="95000"/>
                  </a:schemeClr>
                </a:solidFill>
                <a:round/>
              </a:ln>
              <a:effectLst/>
            </c:spPr>
            <c:extLst>
              <c:ext xmlns:c16="http://schemas.microsoft.com/office/drawing/2014/chart" uri="{C3380CC4-5D6E-409C-BE32-E72D297353CC}">
                <c16:uniqueId val="{0000001B-450C-B24B-9ABF-644780E4B3DA}"/>
              </c:ext>
            </c:extLst>
          </c:dPt>
          <c:dPt>
            <c:idx val="14"/>
            <c:invertIfNegative val="0"/>
            <c:bubble3D val="0"/>
            <c:spPr>
              <a:gradFill rotWithShape="1">
                <a:gsLst>
                  <a:gs pos="0">
                    <a:schemeClr val="accent4">
                      <a:shade val="89000"/>
                      <a:lumMod val="110000"/>
                      <a:satMod val="105000"/>
                      <a:tint val="67000"/>
                    </a:schemeClr>
                  </a:gs>
                  <a:gs pos="50000">
                    <a:schemeClr val="accent4">
                      <a:shade val="89000"/>
                      <a:lumMod val="105000"/>
                      <a:satMod val="103000"/>
                      <a:tint val="73000"/>
                    </a:schemeClr>
                  </a:gs>
                  <a:gs pos="100000">
                    <a:schemeClr val="accent4">
                      <a:shade val="89000"/>
                      <a:lumMod val="105000"/>
                      <a:satMod val="109000"/>
                      <a:tint val="81000"/>
                    </a:schemeClr>
                  </a:gs>
                </a:gsLst>
                <a:lin ang="5400000" scaled="0"/>
              </a:gradFill>
              <a:ln w="9525" cap="flat" cmpd="sng" algn="ctr">
                <a:solidFill>
                  <a:schemeClr val="accent4">
                    <a:shade val="89000"/>
                    <a:shade val="95000"/>
                  </a:schemeClr>
                </a:solidFill>
                <a:round/>
              </a:ln>
              <a:effectLst/>
            </c:spPr>
            <c:extLst>
              <c:ext xmlns:c16="http://schemas.microsoft.com/office/drawing/2014/chart" uri="{C3380CC4-5D6E-409C-BE32-E72D297353CC}">
                <c16:uniqueId val="{0000001D-450C-B24B-9ABF-644780E4B3DA}"/>
              </c:ext>
            </c:extLst>
          </c:dPt>
          <c:dPt>
            <c:idx val="15"/>
            <c:invertIfNegative val="0"/>
            <c:bubble3D val="0"/>
            <c:spPr>
              <a:gradFill rotWithShape="1">
                <a:gsLst>
                  <a:gs pos="0">
                    <a:schemeClr val="accent4">
                      <a:shade val="83000"/>
                      <a:lumMod val="110000"/>
                      <a:satMod val="105000"/>
                      <a:tint val="67000"/>
                    </a:schemeClr>
                  </a:gs>
                  <a:gs pos="50000">
                    <a:schemeClr val="accent4">
                      <a:shade val="83000"/>
                      <a:lumMod val="105000"/>
                      <a:satMod val="103000"/>
                      <a:tint val="73000"/>
                    </a:schemeClr>
                  </a:gs>
                  <a:gs pos="100000">
                    <a:schemeClr val="accent4">
                      <a:shade val="83000"/>
                      <a:lumMod val="105000"/>
                      <a:satMod val="109000"/>
                      <a:tint val="81000"/>
                    </a:schemeClr>
                  </a:gs>
                </a:gsLst>
                <a:lin ang="5400000" scaled="0"/>
              </a:gradFill>
              <a:ln w="9525" cap="flat" cmpd="sng" algn="ctr">
                <a:solidFill>
                  <a:schemeClr val="accent4">
                    <a:shade val="83000"/>
                    <a:shade val="95000"/>
                  </a:schemeClr>
                </a:solidFill>
                <a:round/>
              </a:ln>
              <a:effectLst/>
            </c:spPr>
            <c:extLst>
              <c:ext xmlns:c16="http://schemas.microsoft.com/office/drawing/2014/chart" uri="{C3380CC4-5D6E-409C-BE32-E72D297353CC}">
                <c16:uniqueId val="{0000001F-450C-B24B-9ABF-644780E4B3DA}"/>
              </c:ext>
            </c:extLst>
          </c:dPt>
          <c:dPt>
            <c:idx val="16"/>
            <c:invertIfNegative val="1"/>
            <c:bubble3D val="0"/>
            <c:spPr>
              <a:gradFill rotWithShape="1">
                <a:gsLst>
                  <a:gs pos="0">
                    <a:schemeClr val="accent4">
                      <a:shade val="78000"/>
                      <a:lumMod val="110000"/>
                      <a:satMod val="105000"/>
                      <a:tint val="67000"/>
                    </a:schemeClr>
                  </a:gs>
                  <a:gs pos="50000">
                    <a:schemeClr val="accent4">
                      <a:shade val="78000"/>
                      <a:lumMod val="105000"/>
                      <a:satMod val="103000"/>
                      <a:tint val="73000"/>
                    </a:schemeClr>
                  </a:gs>
                  <a:gs pos="100000">
                    <a:schemeClr val="accent4">
                      <a:shade val="78000"/>
                      <a:lumMod val="105000"/>
                      <a:satMod val="109000"/>
                      <a:tint val="81000"/>
                    </a:schemeClr>
                  </a:gs>
                </a:gsLst>
                <a:lin ang="5400000" scaled="0"/>
              </a:gradFill>
              <a:ln w="9525" cap="flat" cmpd="sng" algn="ctr">
                <a:solidFill>
                  <a:schemeClr val="accent4">
                    <a:shade val="78000"/>
                    <a:shade val="95000"/>
                  </a:schemeClr>
                </a:solidFill>
                <a:round/>
              </a:ln>
              <a:effectLst/>
            </c:spPr>
            <c:extLst>
              <c:ext xmlns:c16="http://schemas.microsoft.com/office/drawing/2014/chart" uri="{C3380CC4-5D6E-409C-BE32-E72D297353CC}">
                <c16:uniqueId val="{00000021-450C-B24B-9ABF-644780E4B3DA}"/>
              </c:ext>
            </c:extLst>
          </c:dPt>
          <c:dPt>
            <c:idx val="17"/>
            <c:invertIfNegative val="0"/>
            <c:bubble3D val="0"/>
            <c:spPr>
              <a:gradFill rotWithShape="1">
                <a:gsLst>
                  <a:gs pos="0">
                    <a:schemeClr val="accent4">
                      <a:shade val="73000"/>
                      <a:lumMod val="110000"/>
                      <a:satMod val="105000"/>
                      <a:tint val="67000"/>
                    </a:schemeClr>
                  </a:gs>
                  <a:gs pos="50000">
                    <a:schemeClr val="accent4">
                      <a:shade val="73000"/>
                      <a:lumMod val="105000"/>
                      <a:satMod val="103000"/>
                      <a:tint val="73000"/>
                    </a:schemeClr>
                  </a:gs>
                  <a:gs pos="100000">
                    <a:schemeClr val="accent4">
                      <a:shade val="73000"/>
                      <a:lumMod val="105000"/>
                      <a:satMod val="109000"/>
                      <a:tint val="81000"/>
                    </a:schemeClr>
                  </a:gs>
                </a:gsLst>
                <a:lin ang="5400000" scaled="0"/>
              </a:gradFill>
              <a:ln w="9525" cap="flat" cmpd="sng" algn="ctr">
                <a:solidFill>
                  <a:schemeClr val="accent4">
                    <a:shade val="73000"/>
                    <a:shade val="95000"/>
                  </a:schemeClr>
                </a:solidFill>
                <a:round/>
              </a:ln>
              <a:effectLst/>
            </c:spPr>
            <c:extLst>
              <c:ext xmlns:c16="http://schemas.microsoft.com/office/drawing/2014/chart" uri="{C3380CC4-5D6E-409C-BE32-E72D297353CC}">
                <c16:uniqueId val="{00000023-450C-B24B-9ABF-644780E4B3DA}"/>
              </c:ext>
            </c:extLst>
          </c:dPt>
          <c:dPt>
            <c:idx val="18"/>
            <c:invertIfNegative val="0"/>
            <c:bubble3D val="0"/>
            <c:spPr>
              <a:gradFill rotWithShape="1">
                <a:gsLst>
                  <a:gs pos="0">
                    <a:schemeClr val="accent4">
                      <a:shade val="67000"/>
                      <a:lumMod val="110000"/>
                      <a:satMod val="105000"/>
                      <a:tint val="67000"/>
                    </a:schemeClr>
                  </a:gs>
                  <a:gs pos="50000">
                    <a:schemeClr val="accent4">
                      <a:shade val="67000"/>
                      <a:lumMod val="105000"/>
                      <a:satMod val="103000"/>
                      <a:tint val="73000"/>
                    </a:schemeClr>
                  </a:gs>
                  <a:gs pos="100000">
                    <a:schemeClr val="accent4">
                      <a:shade val="67000"/>
                      <a:lumMod val="105000"/>
                      <a:satMod val="109000"/>
                      <a:tint val="81000"/>
                    </a:schemeClr>
                  </a:gs>
                </a:gsLst>
                <a:lin ang="5400000" scaled="0"/>
              </a:gradFill>
              <a:ln w="9525" cap="flat" cmpd="sng" algn="ctr">
                <a:solidFill>
                  <a:schemeClr val="accent4">
                    <a:shade val="67000"/>
                    <a:shade val="95000"/>
                  </a:schemeClr>
                </a:solidFill>
                <a:round/>
              </a:ln>
              <a:effectLst/>
            </c:spPr>
            <c:extLst>
              <c:ext xmlns:c16="http://schemas.microsoft.com/office/drawing/2014/chart" uri="{C3380CC4-5D6E-409C-BE32-E72D297353CC}">
                <c16:uniqueId val="{00000025-450C-B24B-9ABF-644780E4B3DA}"/>
              </c:ext>
            </c:extLst>
          </c:dPt>
          <c:dPt>
            <c:idx val="19"/>
            <c:invertIfNegative val="0"/>
            <c:bubble3D val="0"/>
            <c:spPr>
              <a:gradFill rotWithShape="1">
                <a:gsLst>
                  <a:gs pos="0">
                    <a:schemeClr val="accent4">
                      <a:shade val="62000"/>
                      <a:lumMod val="110000"/>
                      <a:satMod val="105000"/>
                      <a:tint val="67000"/>
                    </a:schemeClr>
                  </a:gs>
                  <a:gs pos="50000">
                    <a:schemeClr val="accent4">
                      <a:shade val="62000"/>
                      <a:lumMod val="105000"/>
                      <a:satMod val="103000"/>
                      <a:tint val="73000"/>
                    </a:schemeClr>
                  </a:gs>
                  <a:gs pos="100000">
                    <a:schemeClr val="accent4">
                      <a:shade val="62000"/>
                      <a:lumMod val="105000"/>
                      <a:satMod val="109000"/>
                      <a:tint val="81000"/>
                    </a:schemeClr>
                  </a:gs>
                </a:gsLst>
                <a:lin ang="5400000" scaled="0"/>
              </a:gradFill>
              <a:ln w="9525" cap="flat" cmpd="sng" algn="ctr">
                <a:solidFill>
                  <a:schemeClr val="accent4">
                    <a:shade val="62000"/>
                    <a:shade val="95000"/>
                  </a:schemeClr>
                </a:solidFill>
                <a:round/>
              </a:ln>
              <a:effectLst/>
            </c:spPr>
            <c:extLst>
              <c:ext xmlns:c16="http://schemas.microsoft.com/office/drawing/2014/chart" uri="{C3380CC4-5D6E-409C-BE32-E72D297353CC}">
                <c16:uniqueId val="{00000027-450C-B24B-9ABF-644780E4B3DA}"/>
              </c:ext>
            </c:extLst>
          </c:dPt>
          <c:dPt>
            <c:idx val="20"/>
            <c:invertIfNegative val="0"/>
            <c:bubble3D val="0"/>
            <c:spPr>
              <a:gradFill rotWithShape="1">
                <a:gsLst>
                  <a:gs pos="0">
                    <a:schemeClr val="accent4">
                      <a:shade val="56000"/>
                      <a:lumMod val="110000"/>
                      <a:satMod val="105000"/>
                      <a:tint val="67000"/>
                    </a:schemeClr>
                  </a:gs>
                  <a:gs pos="50000">
                    <a:schemeClr val="accent4">
                      <a:shade val="56000"/>
                      <a:lumMod val="105000"/>
                      <a:satMod val="103000"/>
                      <a:tint val="73000"/>
                    </a:schemeClr>
                  </a:gs>
                  <a:gs pos="100000">
                    <a:schemeClr val="accent4">
                      <a:shade val="56000"/>
                      <a:lumMod val="105000"/>
                      <a:satMod val="109000"/>
                      <a:tint val="81000"/>
                    </a:schemeClr>
                  </a:gs>
                </a:gsLst>
                <a:lin ang="5400000" scaled="0"/>
              </a:gradFill>
              <a:ln w="9525" cap="flat" cmpd="sng" algn="ctr">
                <a:solidFill>
                  <a:schemeClr val="accent4">
                    <a:shade val="56000"/>
                    <a:shade val="95000"/>
                  </a:schemeClr>
                </a:solidFill>
                <a:round/>
              </a:ln>
              <a:effectLst/>
            </c:spPr>
            <c:extLst>
              <c:ext xmlns:c16="http://schemas.microsoft.com/office/drawing/2014/chart" uri="{C3380CC4-5D6E-409C-BE32-E72D297353CC}">
                <c16:uniqueId val="{00000029-450C-B24B-9ABF-644780E4B3DA}"/>
              </c:ext>
            </c:extLst>
          </c:dPt>
          <c:dPt>
            <c:idx val="21"/>
            <c:invertIfNegative val="0"/>
            <c:bubble3D val="0"/>
            <c:spPr>
              <a:gradFill rotWithShape="1">
                <a:gsLst>
                  <a:gs pos="0">
                    <a:schemeClr val="accent4">
                      <a:shade val="51000"/>
                      <a:lumMod val="110000"/>
                      <a:satMod val="105000"/>
                      <a:tint val="67000"/>
                    </a:schemeClr>
                  </a:gs>
                  <a:gs pos="50000">
                    <a:schemeClr val="accent4">
                      <a:shade val="51000"/>
                      <a:lumMod val="105000"/>
                      <a:satMod val="103000"/>
                      <a:tint val="73000"/>
                    </a:schemeClr>
                  </a:gs>
                  <a:gs pos="100000">
                    <a:schemeClr val="accent4">
                      <a:shade val="51000"/>
                      <a:lumMod val="105000"/>
                      <a:satMod val="109000"/>
                      <a:tint val="81000"/>
                    </a:schemeClr>
                  </a:gs>
                </a:gsLst>
                <a:lin ang="5400000" scaled="0"/>
              </a:gradFill>
              <a:ln w="9525" cap="flat" cmpd="sng" algn="ctr">
                <a:solidFill>
                  <a:schemeClr val="accent4">
                    <a:shade val="51000"/>
                    <a:shade val="95000"/>
                  </a:schemeClr>
                </a:solidFill>
                <a:round/>
              </a:ln>
              <a:effectLst/>
            </c:spPr>
            <c:extLst>
              <c:ext xmlns:c16="http://schemas.microsoft.com/office/drawing/2014/chart" uri="{C3380CC4-5D6E-409C-BE32-E72D297353CC}">
                <c16:uniqueId val="{0000002B-450C-B24B-9ABF-644780E4B3DA}"/>
              </c:ext>
            </c:extLst>
          </c:dPt>
          <c:dPt>
            <c:idx val="22"/>
            <c:invertIfNegative val="0"/>
            <c:bubble3D val="0"/>
            <c:spPr>
              <a:gradFill rotWithShape="1">
                <a:gsLst>
                  <a:gs pos="0">
                    <a:schemeClr val="accent4">
                      <a:shade val="46000"/>
                      <a:lumMod val="110000"/>
                      <a:satMod val="105000"/>
                      <a:tint val="67000"/>
                    </a:schemeClr>
                  </a:gs>
                  <a:gs pos="50000">
                    <a:schemeClr val="accent4">
                      <a:shade val="46000"/>
                      <a:lumMod val="105000"/>
                      <a:satMod val="103000"/>
                      <a:tint val="73000"/>
                    </a:schemeClr>
                  </a:gs>
                  <a:gs pos="100000">
                    <a:schemeClr val="accent4">
                      <a:shade val="46000"/>
                      <a:lumMod val="105000"/>
                      <a:satMod val="109000"/>
                      <a:tint val="81000"/>
                    </a:schemeClr>
                  </a:gs>
                </a:gsLst>
                <a:lin ang="5400000" scaled="0"/>
              </a:gradFill>
              <a:ln w="9525" cap="flat" cmpd="sng" algn="ctr">
                <a:solidFill>
                  <a:schemeClr val="accent4">
                    <a:shade val="46000"/>
                    <a:shade val="95000"/>
                  </a:schemeClr>
                </a:solidFill>
                <a:round/>
              </a:ln>
              <a:effectLst/>
            </c:spPr>
            <c:extLst>
              <c:ext xmlns:c16="http://schemas.microsoft.com/office/drawing/2014/chart" uri="{C3380CC4-5D6E-409C-BE32-E72D297353CC}">
                <c16:uniqueId val="{0000002D-450C-B24B-9ABF-644780E4B3DA}"/>
              </c:ext>
            </c:extLst>
          </c:dPt>
          <c:dPt>
            <c:idx val="23"/>
            <c:invertIfNegative val="0"/>
            <c:bubble3D val="0"/>
            <c:spPr>
              <a:gradFill rotWithShape="1">
                <a:gsLst>
                  <a:gs pos="0">
                    <a:schemeClr val="accent4">
                      <a:shade val="40000"/>
                      <a:lumMod val="110000"/>
                      <a:satMod val="105000"/>
                      <a:tint val="67000"/>
                    </a:schemeClr>
                  </a:gs>
                  <a:gs pos="50000">
                    <a:schemeClr val="accent4">
                      <a:shade val="40000"/>
                      <a:lumMod val="105000"/>
                      <a:satMod val="103000"/>
                      <a:tint val="73000"/>
                    </a:schemeClr>
                  </a:gs>
                  <a:gs pos="100000">
                    <a:schemeClr val="accent4">
                      <a:shade val="40000"/>
                      <a:lumMod val="105000"/>
                      <a:satMod val="109000"/>
                      <a:tint val="81000"/>
                    </a:schemeClr>
                  </a:gs>
                </a:gsLst>
                <a:lin ang="5400000" scaled="0"/>
              </a:gradFill>
              <a:ln w="9525" cap="flat" cmpd="sng" algn="ctr">
                <a:solidFill>
                  <a:schemeClr val="accent4">
                    <a:shade val="40000"/>
                    <a:shade val="95000"/>
                  </a:schemeClr>
                </a:solidFill>
                <a:round/>
              </a:ln>
              <a:effectLst/>
            </c:spPr>
            <c:extLst>
              <c:ext xmlns:c16="http://schemas.microsoft.com/office/drawing/2014/chart" uri="{C3380CC4-5D6E-409C-BE32-E72D297353CC}">
                <c16:uniqueId val="{0000002F-450C-B24B-9ABF-644780E4B3DA}"/>
              </c:ext>
            </c:extLst>
          </c:dPt>
          <c:dPt>
            <c:idx val="24"/>
            <c:invertIfNegative val="0"/>
            <c:bubble3D val="0"/>
            <c:spPr>
              <a:gradFill rotWithShape="1">
                <a:gsLst>
                  <a:gs pos="0">
                    <a:schemeClr val="accent4">
                      <a:shade val="35000"/>
                      <a:lumMod val="110000"/>
                      <a:satMod val="105000"/>
                      <a:tint val="67000"/>
                    </a:schemeClr>
                  </a:gs>
                  <a:gs pos="50000">
                    <a:schemeClr val="accent4">
                      <a:shade val="35000"/>
                      <a:lumMod val="105000"/>
                      <a:satMod val="103000"/>
                      <a:tint val="73000"/>
                    </a:schemeClr>
                  </a:gs>
                  <a:gs pos="100000">
                    <a:schemeClr val="accent4">
                      <a:shade val="35000"/>
                      <a:lumMod val="105000"/>
                      <a:satMod val="109000"/>
                      <a:tint val="81000"/>
                    </a:schemeClr>
                  </a:gs>
                </a:gsLst>
                <a:lin ang="5400000" scaled="0"/>
              </a:gradFill>
              <a:ln w="9525" cap="flat" cmpd="sng" algn="ctr">
                <a:solidFill>
                  <a:schemeClr val="accent4">
                    <a:shade val="35000"/>
                    <a:shade val="95000"/>
                  </a:schemeClr>
                </a:solidFill>
                <a:round/>
              </a:ln>
              <a:effectLst/>
            </c:spPr>
            <c:extLst>
              <c:ext xmlns:c16="http://schemas.microsoft.com/office/drawing/2014/chart" uri="{C3380CC4-5D6E-409C-BE32-E72D297353CC}">
                <c16:uniqueId val="{00000031-450C-B24B-9ABF-644780E4B3DA}"/>
              </c:ext>
            </c:extLst>
          </c:dPt>
          <c:cat>
            <c:strRef>
              <c:f>'Customer Success Mgmt - BLANK'!$B$7:$B$31</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Success Mgmt - BLANK'!$D$7:$D$31</c:f>
              <c:numCache>
                <c:formatCode>General</c:formatCode>
                <c:ptCount val="25"/>
              </c:numCache>
            </c:numRef>
          </c:val>
          <c:extLst>
            <c:ext xmlns:c16="http://schemas.microsoft.com/office/drawing/2014/chart" uri="{C3380CC4-5D6E-409C-BE32-E72D297353CC}">
              <c16:uniqueId val="{00000032-450C-B24B-9ABF-644780E4B3DA}"/>
            </c:ext>
          </c:extLst>
        </c:ser>
        <c:dLbls>
          <c:showLegendKey val="0"/>
          <c:showVal val="0"/>
          <c:showCatName val="0"/>
          <c:showSerName val="0"/>
          <c:showPercent val="0"/>
          <c:showBubbleSize val="0"/>
        </c:dLbls>
        <c:gapWidth val="61"/>
        <c:axId val="380125120"/>
        <c:axId val="380125680"/>
      </c:barChart>
      <c:catAx>
        <c:axId val="3801251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80125680"/>
        <c:crosses val="autoZero"/>
        <c:auto val="1"/>
        <c:lblAlgn val="ctr"/>
        <c:lblOffset val="100"/>
        <c:noMultiLvlLbl val="0"/>
      </c:catAx>
      <c:valAx>
        <c:axId val="380125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80125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g"/><Relationship Id="rId4" Type="http://schemas.openxmlformats.org/officeDocument/2006/relationships/hyperlink" Target="https://bit.ly/3A5u9nC"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6350</xdr:colOff>
      <xdr:row>13</xdr:row>
      <xdr:rowOff>12700</xdr:rowOff>
    </xdr:from>
    <xdr:to>
      <xdr:col>24</xdr:col>
      <xdr:colOff>0</xdr:colOff>
      <xdr:row>25</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27</xdr:row>
      <xdr:rowOff>0</xdr:rowOff>
    </xdr:from>
    <xdr:to>
      <xdr:col>24</xdr:col>
      <xdr:colOff>0</xdr:colOff>
      <xdr:row>32</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2</xdr:row>
      <xdr:rowOff>346075</xdr:rowOff>
    </xdr:from>
    <xdr:to>
      <xdr:col>23</xdr:col>
      <xdr:colOff>812800</xdr:colOff>
      <xdr:row>11</xdr:row>
      <xdr:rowOff>85725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11</xdr:col>
      <xdr:colOff>450273</xdr:colOff>
      <xdr:row>0</xdr:row>
      <xdr:rowOff>2685495</xdr:rowOff>
    </xdr:to>
    <xdr:pic>
      <xdr:nvPicPr>
        <xdr:cNvPr id="7" name="Picture 6">
          <a:hlinkClick xmlns:r="http://schemas.openxmlformats.org/officeDocument/2006/relationships" r:id="rId4"/>
          <a:extLst>
            <a:ext uri="{FF2B5EF4-FFF2-40B4-BE49-F238E27FC236}">
              <a16:creationId xmlns:a16="http://schemas.microsoft.com/office/drawing/2014/main" id="{D3EA35BA-1989-514E-81D2-BE852D029C2A}"/>
            </a:ext>
          </a:extLst>
        </xdr:cNvPr>
        <xdr:cNvPicPr>
          <a:picLocks noChangeAspect="1"/>
        </xdr:cNvPicPr>
      </xdr:nvPicPr>
      <xdr:blipFill>
        <a:blip xmlns:r="http://schemas.openxmlformats.org/officeDocument/2006/relationships" r:embed="rId5"/>
        <a:stretch>
          <a:fillRect/>
        </a:stretch>
      </xdr:blipFill>
      <xdr:spPr>
        <a:xfrm>
          <a:off x="0" y="0"/>
          <a:ext cx="10038773"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6350</xdr:colOff>
      <xdr:row>12</xdr:row>
      <xdr:rowOff>12700</xdr:rowOff>
    </xdr:from>
    <xdr:to>
      <xdr:col>24</xdr:col>
      <xdr:colOff>0</xdr:colOff>
      <xdr:row>24</xdr:row>
      <xdr:rowOff>0</xdr:rowOff>
    </xdr:to>
    <xdr:graphicFrame macro="">
      <xdr:nvGraphicFramePr>
        <xdr:cNvPr id="2" name="Chart 1">
          <a:extLst>
            <a:ext uri="{FF2B5EF4-FFF2-40B4-BE49-F238E27FC236}">
              <a16:creationId xmlns:a16="http://schemas.microsoft.com/office/drawing/2014/main" id="{0C4ACBAF-09C2-C74D-951A-B19778FBBB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26</xdr:row>
      <xdr:rowOff>0</xdr:rowOff>
    </xdr:from>
    <xdr:to>
      <xdr:col>24</xdr:col>
      <xdr:colOff>0</xdr:colOff>
      <xdr:row>31</xdr:row>
      <xdr:rowOff>0</xdr:rowOff>
    </xdr:to>
    <xdr:graphicFrame macro="">
      <xdr:nvGraphicFramePr>
        <xdr:cNvPr id="3" name="Chart 2">
          <a:extLst>
            <a:ext uri="{FF2B5EF4-FFF2-40B4-BE49-F238E27FC236}">
              <a16:creationId xmlns:a16="http://schemas.microsoft.com/office/drawing/2014/main" id="{4506D289-932F-F74E-B597-11856F31E5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xdr:row>
      <xdr:rowOff>346075</xdr:rowOff>
    </xdr:from>
    <xdr:to>
      <xdr:col>23</xdr:col>
      <xdr:colOff>812800</xdr:colOff>
      <xdr:row>10</xdr:row>
      <xdr:rowOff>85725</xdr:rowOff>
    </xdr:to>
    <xdr:graphicFrame macro="">
      <xdr:nvGraphicFramePr>
        <xdr:cNvPr id="4" name="Chart 3">
          <a:extLst>
            <a:ext uri="{FF2B5EF4-FFF2-40B4-BE49-F238E27FC236}">
              <a16:creationId xmlns:a16="http://schemas.microsoft.com/office/drawing/2014/main" id="{7F08F3F2-99AE-D440-B5DA-43D1E2076A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A5u9nC"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AB34"/>
  <sheetViews>
    <sheetView showGridLines="0" tabSelected="1" zoomScaleNormal="100" zoomScalePageLayoutView="95" workbookViewId="0">
      <pane ySplit="2" topLeftCell="A3" activePane="bottomLeft" state="frozen"/>
      <selection pane="bottomLeft" activeCell="B34" sqref="B34:X34"/>
    </sheetView>
  </sheetViews>
  <sheetFormatPr defaultColWidth="10.83203125" defaultRowHeight="15.5" x14ac:dyDescent="0.35"/>
  <cols>
    <col min="1" max="1" width="3.5" style="1" customWidth="1"/>
    <col min="2" max="2" width="24" style="1" customWidth="1"/>
    <col min="3" max="6" width="12" style="1" customWidth="1"/>
    <col min="7" max="7" width="3" style="1" customWidth="1"/>
    <col min="8" max="9" width="12.6640625" style="1" customWidth="1"/>
    <col min="10" max="15" width="10.83203125" style="1"/>
    <col min="16" max="16" width="3" style="1" customWidth="1"/>
    <col min="17" max="24" width="10.83203125" style="1"/>
    <col min="25" max="25" width="3.5" style="1" customWidth="1"/>
    <col min="26" max="16384" width="10.83203125" style="1"/>
  </cols>
  <sheetData>
    <row r="1" spans="1:25" ht="212" customHeight="1" x14ac:dyDescent="0.35"/>
    <row r="2" spans="1:25" ht="50" customHeight="1" x14ac:dyDescent="0.35">
      <c r="A2" s="8"/>
      <c r="B2" s="40" t="s">
        <v>44</v>
      </c>
      <c r="C2" s="10"/>
      <c r="D2" s="10"/>
      <c r="E2" s="10"/>
      <c r="F2" s="8"/>
      <c r="G2" s="8"/>
      <c r="H2" s="8"/>
      <c r="I2" s="8"/>
      <c r="J2" s="8"/>
      <c r="K2" s="8"/>
      <c r="L2" s="8"/>
      <c r="M2" s="8"/>
      <c r="N2" s="8"/>
      <c r="O2" s="8"/>
      <c r="P2" s="8"/>
      <c r="Q2" s="8"/>
      <c r="R2" s="8"/>
      <c r="S2" s="8"/>
      <c r="T2" s="8"/>
      <c r="U2" s="8"/>
      <c r="V2" s="8"/>
      <c r="W2" s="8"/>
      <c r="X2" s="8"/>
      <c r="Y2" s="8"/>
    </row>
    <row r="3" spans="1:25" ht="40" customHeight="1" x14ac:dyDescent="0.35">
      <c r="A3" s="8"/>
      <c r="B3" s="19" t="s">
        <v>36</v>
      </c>
      <c r="C3" s="45" t="s">
        <v>38</v>
      </c>
      <c r="D3" s="46"/>
      <c r="E3" s="45" t="s">
        <v>43</v>
      </c>
      <c r="F3" s="46"/>
      <c r="G3" s="8"/>
      <c r="H3" s="12"/>
      <c r="I3" s="12"/>
      <c r="J3" s="12"/>
      <c r="K3" s="12"/>
      <c r="L3" s="12"/>
      <c r="M3" s="12"/>
      <c r="N3" s="12"/>
      <c r="O3" s="13" t="s">
        <v>4</v>
      </c>
      <c r="P3" s="12"/>
      <c r="Q3" s="12"/>
      <c r="R3" s="12"/>
      <c r="S3" s="12"/>
      <c r="T3" s="12"/>
      <c r="U3" s="12"/>
      <c r="V3" s="12"/>
      <c r="W3" s="12"/>
      <c r="X3" s="12"/>
      <c r="Y3" s="8"/>
    </row>
    <row r="4" spans="1:25" s="2" customFormat="1" ht="61" customHeight="1" x14ac:dyDescent="0.35">
      <c r="A4" s="9"/>
      <c r="B4" s="18">
        <f>SUM(C8:C32)</f>
        <v>1255</v>
      </c>
      <c r="C4" s="41">
        <f>SUM(F8:F32)/25</f>
        <v>477.76</v>
      </c>
      <c r="D4" s="42"/>
      <c r="E4" s="43">
        <f>SUM(D8:D32)/SUM(C8:C32)</f>
        <v>0.85019920318725095</v>
      </c>
      <c r="F4" s="44"/>
      <c r="G4" s="9"/>
      <c r="H4" s="4"/>
      <c r="I4" s="4"/>
      <c r="J4" s="4"/>
      <c r="K4" s="4"/>
      <c r="L4" s="4"/>
      <c r="M4" s="4"/>
      <c r="N4" s="4"/>
      <c r="O4" s="4"/>
      <c r="P4" s="4"/>
      <c r="Q4" s="4"/>
      <c r="R4" s="4"/>
      <c r="S4" s="4"/>
      <c r="T4" s="4"/>
      <c r="U4" s="4"/>
      <c r="V4" s="4"/>
      <c r="W4" s="4"/>
      <c r="X4" s="4"/>
      <c r="Y4" s="9"/>
    </row>
    <row r="5" spans="1:25" ht="10" customHeight="1" x14ac:dyDescent="0.35">
      <c r="A5" s="8"/>
      <c r="B5" s="14"/>
      <c r="C5" s="14"/>
      <c r="D5" s="14"/>
      <c r="E5" s="14"/>
      <c r="F5" s="14"/>
      <c r="G5" s="8"/>
      <c r="H5" s="3"/>
      <c r="I5" s="3"/>
      <c r="J5" s="3"/>
      <c r="K5" s="3"/>
      <c r="L5" s="3"/>
      <c r="M5" s="3"/>
      <c r="N5" s="3"/>
      <c r="O5" s="3"/>
      <c r="P5" s="3"/>
      <c r="Q5" s="3"/>
      <c r="R5" s="3"/>
      <c r="S5" s="3"/>
      <c r="T5" s="3"/>
      <c r="U5" s="3"/>
      <c r="V5" s="3"/>
      <c r="W5" s="3"/>
      <c r="X5" s="3"/>
      <c r="Y5" s="8"/>
    </row>
    <row r="6" spans="1:25" ht="40" customHeight="1" x14ac:dyDescent="0.35">
      <c r="A6" s="8"/>
      <c r="B6" s="15"/>
      <c r="C6" s="16" t="s">
        <v>0</v>
      </c>
      <c r="D6" s="16"/>
      <c r="E6" s="16"/>
      <c r="F6" s="17"/>
      <c r="G6" s="8"/>
      <c r="H6" s="3"/>
      <c r="I6" s="3"/>
      <c r="J6" s="3"/>
      <c r="K6" s="3"/>
      <c r="L6" s="3"/>
      <c r="M6" s="3"/>
      <c r="N6" s="3"/>
      <c r="O6" s="3"/>
      <c r="P6" s="3"/>
      <c r="Q6" s="3"/>
      <c r="R6" s="3"/>
      <c r="S6" s="3"/>
      <c r="T6" s="3"/>
      <c r="U6" s="3"/>
      <c r="V6" s="3"/>
      <c r="W6" s="3"/>
      <c r="X6" s="3"/>
      <c r="Y6" s="8"/>
    </row>
    <row r="7" spans="1:25" ht="72" customHeight="1" x14ac:dyDescent="0.35">
      <c r="A7" s="8"/>
      <c r="B7" s="36" t="s">
        <v>5</v>
      </c>
      <c r="C7" s="36" t="s">
        <v>36</v>
      </c>
      <c r="D7" s="36" t="s">
        <v>37</v>
      </c>
      <c r="E7" s="36" t="s">
        <v>39</v>
      </c>
      <c r="F7" s="37" t="s">
        <v>1</v>
      </c>
      <c r="G7" s="8"/>
      <c r="H7" s="3"/>
      <c r="I7" s="3"/>
      <c r="J7" s="3"/>
      <c r="K7" s="3"/>
      <c r="L7" s="3"/>
      <c r="M7" s="3"/>
      <c r="N7" s="3"/>
      <c r="O7" s="3"/>
      <c r="P7" s="3"/>
      <c r="Q7" s="3"/>
      <c r="R7" s="3"/>
      <c r="S7" s="3"/>
      <c r="T7" s="3"/>
      <c r="U7" s="3"/>
      <c r="V7" s="3"/>
      <c r="W7" s="3"/>
      <c r="X7" s="3"/>
      <c r="Y7" s="8"/>
    </row>
    <row r="8" spans="1:25" ht="24" customHeight="1" x14ac:dyDescent="0.35">
      <c r="A8" s="8"/>
      <c r="B8" s="21" t="s">
        <v>11</v>
      </c>
      <c r="C8" s="22">
        <v>63</v>
      </c>
      <c r="D8" s="22">
        <v>52</v>
      </c>
      <c r="E8" s="22">
        <f t="shared" ref="E8:E32" si="0">C8-D8</f>
        <v>11</v>
      </c>
      <c r="F8" s="23">
        <v>358</v>
      </c>
      <c r="G8" s="8"/>
      <c r="H8" s="3"/>
      <c r="I8" s="3"/>
      <c r="J8" s="3"/>
      <c r="K8" s="3"/>
      <c r="L8" s="3"/>
      <c r="M8" s="3"/>
      <c r="N8" s="3"/>
      <c r="O8" s="3"/>
      <c r="P8" s="3"/>
      <c r="Q8" s="3"/>
      <c r="R8" s="3"/>
      <c r="S8" s="3"/>
      <c r="T8" s="3"/>
      <c r="U8" s="3"/>
      <c r="V8" s="3"/>
      <c r="W8" s="3"/>
      <c r="X8" s="3"/>
      <c r="Y8" s="8"/>
    </row>
    <row r="9" spans="1:25" ht="24" customHeight="1" x14ac:dyDescent="0.35">
      <c r="A9" s="8"/>
      <c r="B9" s="24" t="s">
        <v>12</v>
      </c>
      <c r="C9" s="25">
        <v>58</v>
      </c>
      <c r="D9" s="25">
        <v>44</v>
      </c>
      <c r="E9" s="25">
        <f t="shared" si="0"/>
        <v>14</v>
      </c>
      <c r="F9" s="26">
        <v>225</v>
      </c>
      <c r="G9" s="8"/>
      <c r="H9" s="3"/>
      <c r="I9" s="3"/>
      <c r="J9" s="3"/>
      <c r="K9" s="3"/>
      <c r="L9" s="3"/>
      <c r="M9" s="3"/>
      <c r="N9" s="3"/>
      <c r="O9" s="3"/>
      <c r="P9" s="3"/>
      <c r="Q9" s="3"/>
      <c r="R9" s="3"/>
      <c r="S9" s="3"/>
      <c r="T9" s="3"/>
      <c r="U9" s="3"/>
      <c r="V9" s="3"/>
      <c r="W9" s="3"/>
      <c r="X9" s="3"/>
      <c r="Y9" s="8"/>
    </row>
    <row r="10" spans="1:25" ht="24" customHeight="1" x14ac:dyDescent="0.35">
      <c r="A10" s="8"/>
      <c r="B10" s="27" t="s">
        <v>13</v>
      </c>
      <c r="C10" s="22">
        <v>58</v>
      </c>
      <c r="D10" s="22">
        <v>35</v>
      </c>
      <c r="E10" s="22">
        <f t="shared" si="0"/>
        <v>23</v>
      </c>
      <c r="F10" s="23">
        <v>369</v>
      </c>
      <c r="G10" s="8"/>
      <c r="H10" s="3"/>
      <c r="I10" s="3"/>
      <c r="J10" s="3"/>
      <c r="K10" s="3"/>
      <c r="L10" s="3"/>
      <c r="M10" s="3"/>
      <c r="N10" s="3"/>
      <c r="O10" s="3"/>
      <c r="P10" s="3"/>
      <c r="Q10" s="3"/>
      <c r="R10" s="3"/>
      <c r="S10" s="3"/>
      <c r="T10" s="3"/>
      <c r="U10" s="3"/>
      <c r="V10" s="3"/>
      <c r="W10" s="3"/>
      <c r="X10" s="3"/>
      <c r="Y10" s="8"/>
    </row>
    <row r="11" spans="1:25" ht="24" customHeight="1" x14ac:dyDescent="0.35">
      <c r="A11" s="8"/>
      <c r="B11" s="24" t="s">
        <v>14</v>
      </c>
      <c r="C11" s="25">
        <v>52</v>
      </c>
      <c r="D11" s="25">
        <v>48</v>
      </c>
      <c r="E11" s="25">
        <f t="shared" si="0"/>
        <v>4</v>
      </c>
      <c r="F11" s="26">
        <v>958</v>
      </c>
      <c r="G11" s="8"/>
      <c r="H11" s="3"/>
      <c r="I11" s="3"/>
      <c r="J11" s="3"/>
      <c r="K11" s="3"/>
      <c r="L11" s="3"/>
      <c r="M11" s="3"/>
      <c r="N11" s="3"/>
      <c r="O11" s="3"/>
      <c r="P11" s="3"/>
      <c r="Q11" s="3"/>
      <c r="R11" s="3"/>
      <c r="S11" s="3"/>
      <c r="T11" s="3"/>
      <c r="U11" s="3"/>
      <c r="V11" s="3"/>
      <c r="W11" s="3"/>
      <c r="X11" s="3"/>
      <c r="Y11" s="8"/>
    </row>
    <row r="12" spans="1:25" ht="24" customHeight="1" x14ac:dyDescent="0.35">
      <c r="A12" s="8"/>
      <c r="B12" s="27" t="s">
        <v>15</v>
      </c>
      <c r="C12" s="22">
        <v>53</v>
      </c>
      <c r="D12" s="22">
        <v>41</v>
      </c>
      <c r="E12" s="22">
        <f t="shared" si="0"/>
        <v>12</v>
      </c>
      <c r="F12" s="23">
        <v>627</v>
      </c>
      <c r="G12" s="8"/>
      <c r="H12" s="8"/>
      <c r="I12" s="8"/>
      <c r="J12" s="8"/>
      <c r="K12" s="8"/>
      <c r="L12" s="8"/>
      <c r="M12" s="8"/>
      <c r="N12" s="8"/>
      <c r="O12" s="8"/>
      <c r="P12" s="8"/>
      <c r="Q12" s="8"/>
      <c r="R12" s="8"/>
      <c r="S12" s="8"/>
      <c r="T12" s="8"/>
      <c r="U12" s="8"/>
      <c r="V12" s="8"/>
      <c r="W12" s="8"/>
      <c r="X12" s="8"/>
      <c r="Y12" s="8"/>
    </row>
    <row r="13" spans="1:25" ht="24" customHeight="1" x14ac:dyDescent="0.35">
      <c r="A13" s="8"/>
      <c r="B13" s="24" t="s">
        <v>16</v>
      </c>
      <c r="C13" s="25">
        <v>45</v>
      </c>
      <c r="D13" s="25">
        <v>43</v>
      </c>
      <c r="E13" s="25">
        <f t="shared" si="0"/>
        <v>2</v>
      </c>
      <c r="F13" s="26">
        <v>688</v>
      </c>
      <c r="G13" s="8"/>
      <c r="H13" s="11"/>
      <c r="I13" s="12"/>
      <c r="J13" s="12"/>
      <c r="K13" s="12"/>
      <c r="L13" s="12"/>
      <c r="M13" s="12"/>
      <c r="N13" s="39" t="s">
        <v>42</v>
      </c>
      <c r="O13" s="38"/>
      <c r="P13" s="12"/>
      <c r="Q13" s="12"/>
      <c r="R13" s="12"/>
      <c r="S13" s="12"/>
      <c r="T13" s="12"/>
      <c r="U13" s="12"/>
      <c r="V13" s="12"/>
      <c r="W13" s="12"/>
      <c r="X13" s="12"/>
      <c r="Y13" s="8"/>
    </row>
    <row r="14" spans="1:25" ht="24" customHeight="1" x14ac:dyDescent="0.35">
      <c r="A14" s="8"/>
      <c r="B14" s="27" t="s">
        <v>17</v>
      </c>
      <c r="C14" s="22">
        <v>60</v>
      </c>
      <c r="D14" s="22">
        <v>54</v>
      </c>
      <c r="E14" s="22">
        <f t="shared" si="0"/>
        <v>6</v>
      </c>
      <c r="F14" s="23">
        <v>764</v>
      </c>
      <c r="G14" s="8"/>
      <c r="H14" s="3"/>
      <c r="I14" s="3"/>
      <c r="J14" s="3"/>
      <c r="K14" s="3"/>
      <c r="L14" s="3"/>
      <c r="M14" s="3"/>
      <c r="N14" s="3"/>
      <c r="O14" s="3"/>
      <c r="P14" s="3"/>
      <c r="Q14" s="3"/>
      <c r="R14" s="3"/>
      <c r="S14" s="3"/>
      <c r="T14" s="3"/>
      <c r="U14" s="3"/>
      <c r="V14" s="3"/>
      <c r="W14" s="3"/>
      <c r="X14" s="3"/>
      <c r="Y14" s="8"/>
    </row>
    <row r="15" spans="1:25" ht="24" customHeight="1" x14ac:dyDescent="0.35">
      <c r="A15" s="8"/>
      <c r="B15" s="24" t="s">
        <v>18</v>
      </c>
      <c r="C15" s="25">
        <v>58</v>
      </c>
      <c r="D15" s="25">
        <v>57</v>
      </c>
      <c r="E15" s="25">
        <f t="shared" si="0"/>
        <v>1</v>
      </c>
      <c r="F15" s="26">
        <v>66</v>
      </c>
      <c r="G15" s="8"/>
      <c r="H15" s="3"/>
      <c r="I15" s="3"/>
      <c r="J15" s="3"/>
      <c r="K15" s="3"/>
      <c r="L15" s="3"/>
      <c r="M15" s="3"/>
      <c r="N15" s="3"/>
      <c r="O15" s="3"/>
      <c r="P15" s="3"/>
      <c r="Q15" s="3"/>
      <c r="R15" s="3"/>
      <c r="S15" s="3"/>
      <c r="T15" s="3"/>
      <c r="U15" s="3"/>
      <c r="V15" s="3"/>
      <c r="W15" s="3"/>
      <c r="X15" s="3"/>
      <c r="Y15" s="8"/>
    </row>
    <row r="16" spans="1:25" ht="24" customHeight="1" x14ac:dyDescent="0.35">
      <c r="A16" s="8"/>
      <c r="B16" s="27" t="s">
        <v>19</v>
      </c>
      <c r="C16" s="22">
        <v>53</v>
      </c>
      <c r="D16" s="22">
        <v>44</v>
      </c>
      <c r="E16" s="22">
        <f t="shared" si="0"/>
        <v>9</v>
      </c>
      <c r="F16" s="23">
        <v>407</v>
      </c>
      <c r="G16" s="8"/>
      <c r="H16" s="3"/>
      <c r="I16" s="3"/>
      <c r="J16" s="3"/>
      <c r="K16" s="3"/>
      <c r="L16" s="3"/>
      <c r="M16" s="3"/>
      <c r="N16" s="3"/>
      <c r="O16" s="3"/>
      <c r="P16" s="3"/>
      <c r="Q16" s="3"/>
      <c r="R16" s="3"/>
      <c r="S16" s="3"/>
      <c r="T16" s="3"/>
      <c r="U16" s="3"/>
      <c r="V16" s="3"/>
      <c r="W16" s="3"/>
      <c r="X16" s="3"/>
      <c r="Y16" s="8"/>
    </row>
    <row r="17" spans="1:28" ht="24" customHeight="1" x14ac:dyDescent="0.35">
      <c r="A17" s="8"/>
      <c r="B17" s="24" t="s">
        <v>20</v>
      </c>
      <c r="C17" s="25">
        <v>57</v>
      </c>
      <c r="D17" s="25">
        <v>47</v>
      </c>
      <c r="E17" s="25">
        <f t="shared" si="0"/>
        <v>10</v>
      </c>
      <c r="F17" s="26">
        <v>764</v>
      </c>
      <c r="G17" s="8"/>
      <c r="H17" s="3"/>
      <c r="I17" s="3"/>
      <c r="J17" s="3"/>
      <c r="K17" s="3"/>
      <c r="L17" s="3"/>
      <c r="M17" s="3"/>
      <c r="N17" s="3"/>
      <c r="O17" s="3"/>
      <c r="P17" s="3"/>
      <c r="Q17" s="3"/>
      <c r="R17" s="3"/>
      <c r="S17" s="3"/>
      <c r="T17" s="3"/>
      <c r="U17" s="3"/>
      <c r="V17" s="3"/>
      <c r="W17" s="3"/>
      <c r="X17" s="3"/>
      <c r="Y17" s="8"/>
    </row>
    <row r="18" spans="1:28" ht="24" customHeight="1" x14ac:dyDescent="0.35">
      <c r="A18" s="8"/>
      <c r="B18" s="27" t="s">
        <v>21</v>
      </c>
      <c r="C18" s="22">
        <v>43</v>
      </c>
      <c r="D18" s="22">
        <v>37</v>
      </c>
      <c r="E18" s="22">
        <f t="shared" si="0"/>
        <v>6</v>
      </c>
      <c r="F18" s="23">
        <v>853</v>
      </c>
      <c r="G18" s="8"/>
      <c r="H18" s="3"/>
      <c r="I18" s="3"/>
      <c r="J18" s="3"/>
      <c r="K18" s="3"/>
      <c r="L18" s="3"/>
      <c r="M18" s="3"/>
      <c r="N18" s="3"/>
      <c r="O18" s="3"/>
      <c r="P18" s="3"/>
      <c r="Q18" s="3"/>
      <c r="R18" s="3"/>
      <c r="S18" s="3"/>
      <c r="T18" s="3"/>
      <c r="U18" s="3"/>
      <c r="V18" s="3"/>
      <c r="W18" s="3"/>
      <c r="X18" s="3"/>
      <c r="Y18" s="8"/>
    </row>
    <row r="19" spans="1:28" ht="24" customHeight="1" x14ac:dyDescent="0.35">
      <c r="A19" s="8"/>
      <c r="B19" s="24" t="s">
        <v>22</v>
      </c>
      <c r="C19" s="25">
        <v>53</v>
      </c>
      <c r="D19" s="25">
        <v>50</v>
      </c>
      <c r="E19" s="25">
        <f t="shared" si="0"/>
        <v>3</v>
      </c>
      <c r="F19" s="26">
        <v>841</v>
      </c>
      <c r="G19" s="8"/>
      <c r="H19" s="3"/>
      <c r="I19" s="3"/>
      <c r="J19" s="3"/>
      <c r="K19" s="3"/>
      <c r="L19" s="3"/>
      <c r="M19" s="3"/>
      <c r="N19" s="3"/>
      <c r="O19" s="3"/>
      <c r="P19" s="3"/>
      <c r="Q19" s="3"/>
      <c r="R19" s="3"/>
      <c r="S19" s="3"/>
      <c r="T19" s="3"/>
      <c r="U19" s="3"/>
      <c r="V19" s="3"/>
      <c r="W19" s="3"/>
      <c r="X19" s="3"/>
      <c r="Y19" s="8"/>
    </row>
    <row r="20" spans="1:28" ht="24" customHeight="1" x14ac:dyDescent="0.35">
      <c r="A20" s="8"/>
      <c r="B20" s="27" t="s">
        <v>23</v>
      </c>
      <c r="C20" s="22">
        <v>36</v>
      </c>
      <c r="D20" s="22">
        <v>34</v>
      </c>
      <c r="E20" s="22">
        <f t="shared" si="0"/>
        <v>2</v>
      </c>
      <c r="F20" s="23">
        <v>454</v>
      </c>
      <c r="G20" s="8"/>
      <c r="H20" s="3"/>
      <c r="I20" s="3"/>
      <c r="J20" s="3"/>
      <c r="K20" s="3"/>
      <c r="L20" s="3"/>
      <c r="M20" s="3"/>
      <c r="N20" s="3"/>
      <c r="O20" s="3"/>
      <c r="P20" s="3"/>
      <c r="Q20" s="3"/>
      <c r="R20" s="3"/>
      <c r="S20" s="3"/>
      <c r="T20" s="3"/>
      <c r="U20" s="3"/>
      <c r="V20" s="3"/>
      <c r="W20" s="3"/>
      <c r="X20" s="3"/>
      <c r="Y20" s="8"/>
    </row>
    <row r="21" spans="1:28" ht="24" customHeight="1" x14ac:dyDescent="0.35">
      <c r="A21" s="8"/>
      <c r="B21" s="24" t="s">
        <v>24</v>
      </c>
      <c r="C21" s="25">
        <v>49</v>
      </c>
      <c r="D21" s="25">
        <v>47</v>
      </c>
      <c r="E21" s="25">
        <f t="shared" si="0"/>
        <v>2</v>
      </c>
      <c r="F21" s="26">
        <v>470</v>
      </c>
      <c r="G21" s="8"/>
      <c r="H21" s="3"/>
      <c r="I21" s="3"/>
      <c r="J21" s="3"/>
      <c r="K21" s="3"/>
      <c r="L21" s="3"/>
      <c r="M21" s="3"/>
      <c r="N21" s="3"/>
      <c r="O21" s="3"/>
      <c r="P21" s="3"/>
      <c r="Q21" s="3"/>
      <c r="R21" s="3"/>
      <c r="S21" s="3"/>
      <c r="T21" s="3"/>
      <c r="U21" s="3"/>
      <c r="V21" s="3"/>
      <c r="W21" s="3"/>
      <c r="X21" s="3"/>
      <c r="Y21" s="8"/>
    </row>
    <row r="22" spans="1:28" ht="24" customHeight="1" x14ac:dyDescent="0.35">
      <c r="A22" s="8"/>
      <c r="B22" s="27" t="s">
        <v>25</v>
      </c>
      <c r="C22" s="22">
        <v>61</v>
      </c>
      <c r="D22" s="22">
        <v>46</v>
      </c>
      <c r="E22" s="22">
        <f t="shared" si="0"/>
        <v>15</v>
      </c>
      <c r="F22" s="23">
        <v>513</v>
      </c>
      <c r="G22" s="8"/>
      <c r="H22" s="3"/>
      <c r="I22" s="3"/>
      <c r="J22" s="3"/>
      <c r="K22" s="3"/>
      <c r="L22" s="3"/>
      <c r="M22" s="3"/>
      <c r="N22" s="3"/>
      <c r="O22" s="3"/>
      <c r="P22" s="3"/>
      <c r="Q22" s="3"/>
      <c r="R22" s="3"/>
      <c r="S22" s="3"/>
      <c r="T22" s="3"/>
      <c r="U22" s="3"/>
      <c r="V22" s="3"/>
      <c r="W22" s="3"/>
      <c r="X22" s="3"/>
      <c r="Y22" s="8"/>
    </row>
    <row r="23" spans="1:28" ht="24" customHeight="1" x14ac:dyDescent="0.35">
      <c r="A23" s="8"/>
      <c r="B23" s="24" t="s">
        <v>26</v>
      </c>
      <c r="C23" s="25">
        <v>40</v>
      </c>
      <c r="D23" s="25">
        <v>35</v>
      </c>
      <c r="E23" s="25">
        <f t="shared" si="0"/>
        <v>5</v>
      </c>
      <c r="F23" s="26">
        <v>580</v>
      </c>
      <c r="G23" s="8"/>
      <c r="H23" s="3"/>
      <c r="I23" s="3"/>
      <c r="J23" s="3"/>
      <c r="K23" s="3"/>
      <c r="L23" s="3"/>
      <c r="M23" s="3"/>
      <c r="N23" s="3"/>
      <c r="O23" s="3"/>
      <c r="P23" s="3"/>
      <c r="Q23" s="3"/>
      <c r="R23" s="3"/>
      <c r="S23" s="3"/>
      <c r="T23" s="3"/>
      <c r="U23" s="3"/>
      <c r="V23" s="3"/>
      <c r="W23" s="3"/>
      <c r="X23" s="3"/>
      <c r="Y23" s="8"/>
    </row>
    <row r="24" spans="1:28" ht="24" customHeight="1" x14ac:dyDescent="0.35">
      <c r="A24" s="8"/>
      <c r="B24" s="27" t="s">
        <v>27</v>
      </c>
      <c r="C24" s="22">
        <v>54</v>
      </c>
      <c r="D24" s="22">
        <v>50</v>
      </c>
      <c r="E24" s="22">
        <f t="shared" si="0"/>
        <v>4</v>
      </c>
      <c r="F24" s="23">
        <v>780</v>
      </c>
      <c r="G24" s="8"/>
      <c r="H24" s="3"/>
      <c r="I24" s="3"/>
      <c r="J24" s="3"/>
      <c r="K24" s="3"/>
      <c r="L24" s="3"/>
      <c r="M24" s="3"/>
      <c r="N24" s="3"/>
      <c r="O24" s="3"/>
      <c r="P24" s="3"/>
      <c r="Q24" s="3"/>
      <c r="R24" s="3"/>
      <c r="S24" s="3"/>
      <c r="T24" s="3"/>
      <c r="U24" s="3"/>
      <c r="V24" s="3"/>
      <c r="W24" s="3"/>
      <c r="X24" s="3"/>
      <c r="Y24" s="8"/>
    </row>
    <row r="25" spans="1:28" ht="24" customHeight="1" x14ac:dyDescent="0.35">
      <c r="A25" s="8"/>
      <c r="B25" s="24" t="s">
        <v>28</v>
      </c>
      <c r="C25" s="25">
        <v>50</v>
      </c>
      <c r="D25" s="25">
        <v>42</v>
      </c>
      <c r="E25" s="25">
        <f t="shared" si="0"/>
        <v>8</v>
      </c>
      <c r="F25" s="26">
        <v>82</v>
      </c>
      <c r="G25" s="8"/>
      <c r="H25" s="3"/>
      <c r="I25" s="3"/>
      <c r="J25" s="3"/>
      <c r="K25" s="3"/>
      <c r="L25" s="3"/>
      <c r="M25" s="3"/>
      <c r="N25" s="3"/>
      <c r="O25" s="3"/>
      <c r="P25" s="3"/>
      <c r="Q25" s="3"/>
      <c r="R25" s="3"/>
      <c r="S25" s="3"/>
      <c r="T25" s="3"/>
      <c r="U25" s="3"/>
      <c r="V25" s="3"/>
      <c r="W25" s="3"/>
      <c r="X25" s="3"/>
      <c r="Y25" s="8"/>
      <c r="AB25" s="5"/>
    </row>
    <row r="26" spans="1:28" ht="24" customHeight="1" x14ac:dyDescent="0.35">
      <c r="A26" s="8"/>
      <c r="B26" s="27" t="s">
        <v>29</v>
      </c>
      <c r="C26" s="22">
        <v>44</v>
      </c>
      <c r="D26" s="22">
        <v>34</v>
      </c>
      <c r="E26" s="22">
        <f t="shared" si="0"/>
        <v>10</v>
      </c>
      <c r="F26" s="23">
        <v>112</v>
      </c>
      <c r="G26" s="8"/>
      <c r="H26" s="8"/>
      <c r="I26" s="8"/>
      <c r="J26" s="8"/>
      <c r="K26" s="8"/>
      <c r="L26" s="8"/>
      <c r="M26" s="8"/>
      <c r="N26" s="8"/>
      <c r="O26" s="8"/>
      <c r="P26" s="8"/>
      <c r="Q26" s="8"/>
      <c r="R26" s="8"/>
      <c r="S26" s="8"/>
      <c r="T26" s="8"/>
      <c r="U26" s="8"/>
      <c r="V26" s="8"/>
      <c r="W26" s="8"/>
      <c r="X26" s="8"/>
      <c r="Y26" s="8"/>
      <c r="Z26" s="8"/>
    </row>
    <row r="27" spans="1:28" ht="24" customHeight="1" x14ac:dyDescent="0.35">
      <c r="A27" s="8"/>
      <c r="B27" s="24" t="s">
        <v>30</v>
      </c>
      <c r="C27" s="25">
        <v>40</v>
      </c>
      <c r="D27" s="25">
        <v>39</v>
      </c>
      <c r="E27" s="25">
        <f t="shared" si="0"/>
        <v>1</v>
      </c>
      <c r="F27" s="26">
        <v>664</v>
      </c>
      <c r="G27" s="8"/>
      <c r="H27" s="12"/>
      <c r="I27" s="12"/>
      <c r="J27" s="12"/>
      <c r="K27" s="12"/>
      <c r="L27" s="12"/>
      <c r="M27" s="12"/>
      <c r="N27" s="12" t="s">
        <v>3</v>
      </c>
      <c r="O27" s="12"/>
      <c r="P27" s="12"/>
      <c r="Q27" s="12"/>
      <c r="R27" s="12"/>
      <c r="S27" s="12"/>
      <c r="T27" s="12"/>
      <c r="U27" s="12"/>
      <c r="V27" s="12"/>
      <c r="W27" s="12"/>
      <c r="X27" s="12"/>
      <c r="Y27" s="8"/>
    </row>
    <row r="28" spans="1:28" ht="24" customHeight="1" x14ac:dyDescent="0.35">
      <c r="A28" s="8"/>
      <c r="B28" s="27" t="s">
        <v>31</v>
      </c>
      <c r="C28" s="22">
        <v>55</v>
      </c>
      <c r="D28" s="22">
        <v>41</v>
      </c>
      <c r="E28" s="22">
        <f t="shared" si="0"/>
        <v>14</v>
      </c>
      <c r="F28" s="23">
        <v>114</v>
      </c>
      <c r="G28" s="8"/>
      <c r="H28" s="35" t="s">
        <v>2</v>
      </c>
      <c r="I28" s="35" t="s">
        <v>6</v>
      </c>
      <c r="J28" s="3"/>
      <c r="K28" s="3"/>
      <c r="L28" s="3"/>
      <c r="M28" s="3"/>
      <c r="N28" s="3"/>
      <c r="O28" s="3"/>
      <c r="P28" s="3"/>
      <c r="Q28" s="3"/>
      <c r="R28" s="3"/>
      <c r="S28" s="3"/>
      <c r="T28" s="3"/>
      <c r="U28" s="3"/>
      <c r="V28" s="3"/>
      <c r="W28" s="3"/>
      <c r="X28" s="3"/>
      <c r="Y28" s="8"/>
    </row>
    <row r="29" spans="1:28" ht="24" customHeight="1" x14ac:dyDescent="0.35">
      <c r="A29" s="8"/>
      <c r="B29" s="24" t="s">
        <v>32</v>
      </c>
      <c r="C29" s="25">
        <v>40</v>
      </c>
      <c r="D29" s="25">
        <v>33</v>
      </c>
      <c r="E29" s="25">
        <f t="shared" si="0"/>
        <v>7</v>
      </c>
      <c r="F29" s="26">
        <v>715</v>
      </c>
      <c r="G29" s="8"/>
      <c r="H29" s="32" t="s">
        <v>7</v>
      </c>
      <c r="I29" s="29">
        <f>COUNTIF(F8:F32, "&lt;120")</f>
        <v>5</v>
      </c>
      <c r="J29" s="3"/>
      <c r="K29" s="3"/>
      <c r="L29" s="3"/>
      <c r="M29" s="3"/>
      <c r="N29" s="3"/>
      <c r="O29" s="3"/>
      <c r="P29" s="3"/>
      <c r="Q29" s="3"/>
      <c r="R29" s="3"/>
      <c r="S29" s="3"/>
      <c r="T29" s="3"/>
      <c r="U29" s="3"/>
      <c r="V29" s="3"/>
      <c r="W29" s="3"/>
      <c r="X29" s="3"/>
      <c r="Y29" s="8"/>
    </row>
    <row r="30" spans="1:28" ht="24" customHeight="1" x14ac:dyDescent="0.35">
      <c r="A30" s="8"/>
      <c r="B30" s="27" t="s">
        <v>33</v>
      </c>
      <c r="C30" s="22">
        <v>44</v>
      </c>
      <c r="D30" s="22">
        <v>40</v>
      </c>
      <c r="E30" s="22">
        <f t="shared" si="0"/>
        <v>4</v>
      </c>
      <c r="F30" s="23">
        <v>126</v>
      </c>
      <c r="G30" s="8"/>
      <c r="H30" s="33" t="s">
        <v>8</v>
      </c>
      <c r="I30" s="31">
        <f>COUNTIFS(F8:F32, "&gt;=121",F8:F32,"&lt;=360")</f>
        <v>4</v>
      </c>
      <c r="J30" s="3"/>
      <c r="K30" s="3"/>
      <c r="L30" s="3"/>
      <c r="M30" s="3"/>
      <c r="N30" s="3"/>
      <c r="O30" s="3"/>
      <c r="P30" s="3"/>
      <c r="Q30" s="3"/>
      <c r="R30" s="3"/>
      <c r="S30" s="3"/>
      <c r="T30" s="3"/>
      <c r="U30" s="3"/>
      <c r="V30" s="3"/>
      <c r="W30" s="3"/>
      <c r="X30" s="3"/>
      <c r="Y30" s="8"/>
    </row>
    <row r="31" spans="1:28" ht="24" customHeight="1" x14ac:dyDescent="0.35">
      <c r="A31" s="8"/>
      <c r="B31" s="24" t="s">
        <v>34</v>
      </c>
      <c r="C31" s="25">
        <v>41</v>
      </c>
      <c r="D31" s="25">
        <v>40</v>
      </c>
      <c r="E31" s="25">
        <f t="shared" si="0"/>
        <v>1</v>
      </c>
      <c r="F31" s="26">
        <v>113</v>
      </c>
      <c r="G31" s="8"/>
      <c r="H31" s="34" t="s">
        <v>9</v>
      </c>
      <c r="I31" s="30">
        <f>COUNTIFS(F8:F32, "&gt;=361",F8:F32,"&lt;=600")</f>
        <v>6</v>
      </c>
      <c r="J31" s="3"/>
      <c r="K31" s="3"/>
      <c r="L31" s="3"/>
      <c r="M31" s="3"/>
      <c r="N31" s="3"/>
      <c r="O31" s="3"/>
      <c r="P31" s="3"/>
      <c r="Q31" s="3"/>
      <c r="R31" s="3"/>
      <c r="S31" s="3"/>
      <c r="T31" s="3"/>
      <c r="U31" s="3"/>
      <c r="V31" s="3"/>
      <c r="W31" s="3"/>
      <c r="X31" s="3"/>
      <c r="Y31" s="8"/>
    </row>
    <row r="32" spans="1:28" ht="24" customHeight="1" x14ac:dyDescent="0.35">
      <c r="A32" s="8"/>
      <c r="B32" s="27" t="s">
        <v>35</v>
      </c>
      <c r="C32" s="28">
        <v>48</v>
      </c>
      <c r="D32" s="22">
        <v>34</v>
      </c>
      <c r="E32" s="22">
        <f t="shared" si="0"/>
        <v>14</v>
      </c>
      <c r="F32" s="23">
        <v>301</v>
      </c>
      <c r="G32" s="8"/>
      <c r="H32" s="33" t="s">
        <v>10</v>
      </c>
      <c r="I32" s="31">
        <f>COUNTIF(F8:F32, "&gt;600")</f>
        <v>10</v>
      </c>
      <c r="J32" s="3"/>
      <c r="K32" s="3"/>
      <c r="L32" s="3"/>
      <c r="M32" s="3"/>
      <c r="N32" s="3"/>
      <c r="O32" s="3"/>
      <c r="P32" s="3"/>
      <c r="Q32" s="3"/>
      <c r="R32" s="3"/>
      <c r="S32" s="3"/>
      <c r="T32" s="3"/>
      <c r="U32" s="3"/>
      <c r="V32" s="3"/>
      <c r="W32" s="3"/>
      <c r="X32" s="3"/>
      <c r="Y32" s="8"/>
    </row>
    <row r="33" spans="2:24" ht="10" customHeight="1" x14ac:dyDescent="0.35"/>
    <row r="34" spans="2:24" customFormat="1" ht="50" customHeight="1" x14ac:dyDescent="0.35">
      <c r="B34" s="47" t="s">
        <v>40</v>
      </c>
      <c r="C34" s="47"/>
      <c r="D34" s="47"/>
      <c r="E34" s="47"/>
      <c r="F34" s="47"/>
      <c r="G34" s="47"/>
      <c r="H34" s="47"/>
      <c r="I34" s="47"/>
      <c r="J34" s="47"/>
      <c r="K34" s="47"/>
      <c r="L34" s="47"/>
      <c r="M34" s="47"/>
      <c r="N34" s="47"/>
      <c r="O34" s="47"/>
      <c r="P34" s="47"/>
      <c r="Q34" s="47"/>
      <c r="R34" s="47"/>
      <c r="S34" s="47"/>
      <c r="T34" s="47"/>
      <c r="U34" s="47"/>
      <c r="V34" s="47"/>
      <c r="W34" s="47"/>
      <c r="X34" s="47"/>
    </row>
  </sheetData>
  <mergeCells count="5">
    <mergeCell ref="C4:D4"/>
    <mergeCell ref="E4:F4"/>
    <mergeCell ref="B34:X34"/>
    <mergeCell ref="E3:F3"/>
    <mergeCell ref="C3:D3"/>
  </mergeCells>
  <hyperlinks>
    <hyperlink ref="B34:X34" r:id="rId1" display="CLICK HERE TO CREATE IN SMARTSHEET" xr:uid="{19BA6221-C515-4064-B162-C33A72377D78}"/>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826C9-25A2-DC48-AD34-4317EC7276BA}">
  <sheetPr>
    <tabColor theme="1" tint="0.34998626667073579"/>
  </sheetPr>
  <dimension ref="A1:AB32"/>
  <sheetViews>
    <sheetView showGridLines="0" zoomScaleNormal="100" zoomScalePageLayoutView="95" workbookViewId="0">
      <pane ySplit="1" topLeftCell="A2" activePane="bottomLeft" state="frozen"/>
      <selection pane="bottomLeft" activeCell="B2" sqref="B2"/>
    </sheetView>
  </sheetViews>
  <sheetFormatPr defaultColWidth="10.83203125" defaultRowHeight="15.5" x14ac:dyDescent="0.35"/>
  <cols>
    <col min="1" max="1" width="3.5" style="1" customWidth="1"/>
    <col min="2" max="2" width="24" style="1" customWidth="1"/>
    <col min="3" max="6" width="12" style="1" customWidth="1"/>
    <col min="7" max="7" width="3" style="1" customWidth="1"/>
    <col min="8" max="9" width="12.6640625" style="1" customWidth="1"/>
    <col min="10" max="15" width="10.83203125" style="1"/>
    <col min="16" max="16" width="3" style="1" customWidth="1"/>
    <col min="17" max="24" width="10.83203125" style="1"/>
    <col min="25" max="25" width="3.5" style="1" customWidth="1"/>
    <col min="26" max="16384" width="10.83203125" style="1"/>
  </cols>
  <sheetData>
    <row r="1" spans="1:25" ht="50" customHeight="1" x14ac:dyDescent="0.35">
      <c r="A1" s="8"/>
      <c r="B1" s="40" t="s">
        <v>44</v>
      </c>
      <c r="C1" s="10"/>
      <c r="D1" s="10"/>
      <c r="E1" s="10"/>
      <c r="F1" s="8"/>
      <c r="G1" s="8"/>
      <c r="H1" s="8"/>
      <c r="I1" s="8"/>
      <c r="J1" s="8"/>
      <c r="K1" s="8"/>
      <c r="L1" s="8"/>
      <c r="M1" s="8"/>
      <c r="N1" s="8"/>
      <c r="O1" s="8"/>
      <c r="P1" s="8"/>
      <c r="Q1" s="8"/>
      <c r="R1" s="8"/>
      <c r="S1" s="8"/>
      <c r="T1" s="8"/>
      <c r="U1" s="8"/>
      <c r="V1" s="8"/>
      <c r="W1" s="8"/>
      <c r="X1" s="8"/>
      <c r="Y1" s="8"/>
    </row>
    <row r="2" spans="1:25" ht="40" customHeight="1" x14ac:dyDescent="0.35">
      <c r="A2" s="8"/>
      <c r="B2" s="19" t="s">
        <v>36</v>
      </c>
      <c r="C2" s="45" t="s">
        <v>38</v>
      </c>
      <c r="D2" s="46"/>
      <c r="E2" s="45" t="s">
        <v>43</v>
      </c>
      <c r="F2" s="46"/>
      <c r="G2" s="8"/>
      <c r="H2" s="12"/>
      <c r="I2" s="12"/>
      <c r="J2" s="12"/>
      <c r="K2" s="12"/>
      <c r="L2" s="12"/>
      <c r="M2" s="12"/>
      <c r="N2" s="12"/>
      <c r="O2" s="13" t="s">
        <v>4</v>
      </c>
      <c r="P2" s="12"/>
      <c r="Q2" s="12"/>
      <c r="R2" s="12"/>
      <c r="S2" s="12"/>
      <c r="T2" s="12"/>
      <c r="U2" s="12"/>
      <c r="V2" s="12"/>
      <c r="W2" s="12"/>
      <c r="X2" s="12"/>
      <c r="Y2" s="8"/>
    </row>
    <row r="3" spans="1:25" s="2" customFormat="1" ht="61" customHeight="1" x14ac:dyDescent="0.35">
      <c r="A3" s="9"/>
      <c r="B3" s="20">
        <f>SUM(C7:C31)</f>
        <v>0</v>
      </c>
      <c r="C3" s="41">
        <f>SUM(F7:F31)/25</f>
        <v>0</v>
      </c>
      <c r="D3" s="42"/>
      <c r="E3" s="43" t="e">
        <f>SUM(D7:D31)/SUM(C7:C31)</f>
        <v>#DIV/0!</v>
      </c>
      <c r="F3" s="44"/>
      <c r="G3" s="9"/>
      <c r="H3" s="4"/>
      <c r="I3" s="4"/>
      <c r="J3" s="4"/>
      <c r="K3" s="4"/>
      <c r="L3" s="4"/>
      <c r="M3" s="4"/>
      <c r="N3" s="4"/>
      <c r="O3" s="4"/>
      <c r="P3" s="4"/>
      <c r="Q3" s="4"/>
      <c r="R3" s="4"/>
      <c r="S3" s="4"/>
      <c r="T3" s="4"/>
      <c r="U3" s="4"/>
      <c r="V3" s="4"/>
      <c r="W3" s="4"/>
      <c r="X3" s="4"/>
      <c r="Y3" s="9"/>
    </row>
    <row r="4" spans="1:25" ht="10" customHeight="1" x14ac:dyDescent="0.35">
      <c r="A4" s="8"/>
      <c r="B4" s="14"/>
      <c r="C4" s="14"/>
      <c r="D4" s="14"/>
      <c r="E4" s="14"/>
      <c r="F4" s="14"/>
      <c r="G4" s="8"/>
      <c r="H4" s="3"/>
      <c r="I4" s="3"/>
      <c r="J4" s="3"/>
      <c r="K4" s="3"/>
      <c r="L4" s="3"/>
      <c r="M4" s="3"/>
      <c r="N4" s="3"/>
      <c r="O4" s="3"/>
      <c r="P4" s="3"/>
      <c r="Q4" s="3"/>
      <c r="R4" s="3"/>
      <c r="S4" s="3"/>
      <c r="T4" s="3"/>
      <c r="U4" s="3"/>
      <c r="V4" s="3"/>
      <c r="W4" s="3"/>
      <c r="X4" s="3"/>
      <c r="Y4" s="8"/>
    </row>
    <row r="5" spans="1:25" ht="40" customHeight="1" x14ac:dyDescent="0.35">
      <c r="A5" s="8"/>
      <c r="B5" s="15"/>
      <c r="C5" s="16" t="s">
        <v>0</v>
      </c>
      <c r="D5" s="16"/>
      <c r="E5" s="16"/>
      <c r="F5" s="17"/>
      <c r="G5" s="8"/>
      <c r="H5" s="3"/>
      <c r="I5" s="3"/>
      <c r="J5" s="3"/>
      <c r="K5" s="3"/>
      <c r="L5" s="3"/>
      <c r="M5" s="3"/>
      <c r="N5" s="3"/>
      <c r="O5" s="3"/>
      <c r="P5" s="3"/>
      <c r="Q5" s="3"/>
      <c r="R5" s="3"/>
      <c r="S5" s="3"/>
      <c r="T5" s="3"/>
      <c r="U5" s="3"/>
      <c r="V5" s="3"/>
      <c r="W5" s="3"/>
      <c r="X5" s="3"/>
      <c r="Y5" s="8"/>
    </row>
    <row r="6" spans="1:25" ht="72" customHeight="1" x14ac:dyDescent="0.35">
      <c r="A6" s="8"/>
      <c r="B6" s="36" t="s">
        <v>5</v>
      </c>
      <c r="C6" s="36" t="s">
        <v>36</v>
      </c>
      <c r="D6" s="36" t="s">
        <v>37</v>
      </c>
      <c r="E6" s="36" t="s">
        <v>39</v>
      </c>
      <c r="F6" s="37" t="s">
        <v>1</v>
      </c>
      <c r="G6" s="8"/>
      <c r="H6" s="3"/>
      <c r="I6" s="3"/>
      <c r="J6" s="3"/>
      <c r="K6" s="3"/>
      <c r="L6" s="3"/>
      <c r="M6" s="3"/>
      <c r="N6" s="3"/>
      <c r="O6" s="3"/>
      <c r="P6" s="3"/>
      <c r="Q6" s="3"/>
      <c r="R6" s="3"/>
      <c r="S6" s="3"/>
      <c r="T6" s="3"/>
      <c r="U6" s="3"/>
      <c r="V6" s="3"/>
      <c r="W6" s="3"/>
      <c r="X6" s="3"/>
      <c r="Y6" s="8"/>
    </row>
    <row r="7" spans="1:25" ht="24" customHeight="1" x14ac:dyDescent="0.35">
      <c r="A7" s="8"/>
      <c r="B7" s="21" t="s">
        <v>11</v>
      </c>
      <c r="C7" s="22"/>
      <c r="D7" s="22"/>
      <c r="E7" s="22"/>
      <c r="F7" s="23"/>
      <c r="G7" s="8"/>
      <c r="H7" s="3"/>
      <c r="I7" s="3"/>
      <c r="J7" s="3"/>
      <c r="K7" s="3"/>
      <c r="L7" s="3"/>
      <c r="M7" s="3"/>
      <c r="N7" s="3"/>
      <c r="O7" s="3"/>
      <c r="P7" s="3"/>
      <c r="Q7" s="3"/>
      <c r="R7" s="3"/>
      <c r="S7" s="3"/>
      <c r="T7" s="3"/>
      <c r="U7" s="3"/>
      <c r="V7" s="3"/>
      <c r="W7" s="3"/>
      <c r="X7" s="3"/>
      <c r="Y7" s="8"/>
    </row>
    <row r="8" spans="1:25" ht="24" customHeight="1" x14ac:dyDescent="0.35">
      <c r="A8" s="8"/>
      <c r="B8" s="24" t="s">
        <v>12</v>
      </c>
      <c r="C8" s="25"/>
      <c r="D8" s="25"/>
      <c r="E8" s="25"/>
      <c r="F8" s="26"/>
      <c r="G8" s="8"/>
      <c r="H8" s="3"/>
      <c r="I8" s="3"/>
      <c r="J8" s="3"/>
      <c r="K8" s="3"/>
      <c r="L8" s="3"/>
      <c r="M8" s="3"/>
      <c r="N8" s="3"/>
      <c r="O8" s="3"/>
      <c r="P8" s="3"/>
      <c r="Q8" s="3"/>
      <c r="R8" s="3"/>
      <c r="S8" s="3"/>
      <c r="T8" s="3"/>
      <c r="U8" s="3"/>
      <c r="V8" s="3"/>
      <c r="W8" s="3"/>
      <c r="X8" s="3"/>
      <c r="Y8" s="8"/>
    </row>
    <row r="9" spans="1:25" ht="24" customHeight="1" x14ac:dyDescent="0.35">
      <c r="A9" s="8"/>
      <c r="B9" s="27" t="s">
        <v>13</v>
      </c>
      <c r="C9" s="22"/>
      <c r="D9" s="22"/>
      <c r="E9" s="22"/>
      <c r="F9" s="23"/>
      <c r="G9" s="8"/>
      <c r="H9" s="3"/>
      <c r="I9" s="3"/>
      <c r="J9" s="3"/>
      <c r="K9" s="3"/>
      <c r="L9" s="3"/>
      <c r="M9" s="3"/>
      <c r="N9" s="3"/>
      <c r="O9" s="3"/>
      <c r="P9" s="3"/>
      <c r="Q9" s="3"/>
      <c r="R9" s="3"/>
      <c r="S9" s="3"/>
      <c r="T9" s="3"/>
      <c r="U9" s="3"/>
      <c r="V9" s="3"/>
      <c r="W9" s="3"/>
      <c r="X9" s="3"/>
      <c r="Y9" s="8"/>
    </row>
    <row r="10" spans="1:25" ht="24" customHeight="1" x14ac:dyDescent="0.35">
      <c r="A10" s="8"/>
      <c r="B10" s="24" t="s">
        <v>14</v>
      </c>
      <c r="C10" s="25"/>
      <c r="D10" s="25"/>
      <c r="E10" s="25"/>
      <c r="F10" s="26"/>
      <c r="G10" s="8"/>
      <c r="H10" s="3"/>
      <c r="I10" s="3"/>
      <c r="J10" s="3"/>
      <c r="K10" s="3"/>
      <c r="L10" s="3"/>
      <c r="M10" s="3"/>
      <c r="N10" s="3"/>
      <c r="O10" s="3"/>
      <c r="P10" s="3"/>
      <c r="Q10" s="3"/>
      <c r="R10" s="3"/>
      <c r="S10" s="3"/>
      <c r="T10" s="3"/>
      <c r="U10" s="3"/>
      <c r="V10" s="3"/>
      <c r="W10" s="3"/>
      <c r="X10" s="3"/>
      <c r="Y10" s="8"/>
    </row>
    <row r="11" spans="1:25" ht="24" customHeight="1" x14ac:dyDescent="0.35">
      <c r="A11" s="8"/>
      <c r="B11" s="27" t="s">
        <v>15</v>
      </c>
      <c r="C11" s="22"/>
      <c r="D11" s="22"/>
      <c r="E11" s="22"/>
      <c r="F11" s="23"/>
      <c r="G11" s="8"/>
      <c r="H11" s="8"/>
      <c r="I11" s="8"/>
      <c r="J11" s="8"/>
      <c r="K11" s="8"/>
      <c r="L11" s="8"/>
      <c r="M11" s="8"/>
      <c r="N11" s="8"/>
      <c r="O11" s="8"/>
      <c r="P11" s="8"/>
      <c r="Q11" s="8"/>
      <c r="R11" s="8"/>
      <c r="S11" s="8"/>
      <c r="T11" s="8"/>
      <c r="U11" s="8"/>
      <c r="V11" s="8"/>
      <c r="W11" s="8"/>
      <c r="X11" s="8"/>
      <c r="Y11" s="8"/>
    </row>
    <row r="12" spans="1:25" ht="24" customHeight="1" x14ac:dyDescent="0.35">
      <c r="A12" s="8"/>
      <c r="B12" s="24" t="s">
        <v>16</v>
      </c>
      <c r="C12" s="25"/>
      <c r="D12" s="25"/>
      <c r="E12" s="25"/>
      <c r="F12" s="26"/>
      <c r="G12" s="8"/>
      <c r="H12" s="11"/>
      <c r="I12" s="12"/>
      <c r="J12" s="12"/>
      <c r="K12" s="12"/>
      <c r="L12" s="12"/>
      <c r="M12" s="12"/>
      <c r="N12" s="39" t="s">
        <v>42</v>
      </c>
      <c r="O12" s="38"/>
      <c r="P12" s="12"/>
      <c r="Q12" s="12"/>
      <c r="R12" s="12"/>
      <c r="S12" s="12"/>
      <c r="T12" s="12"/>
      <c r="U12" s="12"/>
      <c r="V12" s="12"/>
      <c r="W12" s="12"/>
      <c r="X12" s="12"/>
      <c r="Y12" s="8"/>
    </row>
    <row r="13" spans="1:25" ht="24" customHeight="1" x14ac:dyDescent="0.35">
      <c r="A13" s="8"/>
      <c r="B13" s="27" t="s">
        <v>17</v>
      </c>
      <c r="C13" s="22"/>
      <c r="D13" s="22"/>
      <c r="E13" s="22"/>
      <c r="F13" s="23"/>
      <c r="G13" s="8"/>
      <c r="H13" s="3"/>
      <c r="I13" s="3"/>
      <c r="J13" s="3"/>
      <c r="K13" s="3"/>
      <c r="L13" s="3"/>
      <c r="M13" s="3"/>
      <c r="N13" s="3"/>
      <c r="O13" s="3"/>
      <c r="P13" s="3"/>
      <c r="Q13" s="3"/>
      <c r="R13" s="3"/>
      <c r="S13" s="3"/>
      <c r="T13" s="3"/>
      <c r="U13" s="3"/>
      <c r="V13" s="3"/>
      <c r="W13" s="3"/>
      <c r="X13" s="3"/>
      <c r="Y13" s="8"/>
    </row>
    <row r="14" spans="1:25" ht="24" customHeight="1" x14ac:dyDescent="0.35">
      <c r="A14" s="8"/>
      <c r="B14" s="24" t="s">
        <v>18</v>
      </c>
      <c r="C14" s="25"/>
      <c r="D14" s="25"/>
      <c r="E14" s="25"/>
      <c r="F14" s="26"/>
      <c r="G14" s="8"/>
      <c r="H14" s="3"/>
      <c r="I14" s="3"/>
      <c r="J14" s="3"/>
      <c r="K14" s="3"/>
      <c r="L14" s="3"/>
      <c r="M14" s="3"/>
      <c r="N14" s="3"/>
      <c r="O14" s="3"/>
      <c r="P14" s="3"/>
      <c r="Q14" s="3"/>
      <c r="R14" s="3"/>
      <c r="S14" s="3"/>
      <c r="T14" s="3"/>
      <c r="U14" s="3"/>
      <c r="V14" s="3"/>
      <c r="W14" s="3"/>
      <c r="X14" s="3"/>
      <c r="Y14" s="8"/>
    </row>
    <row r="15" spans="1:25" ht="24" customHeight="1" x14ac:dyDescent="0.35">
      <c r="A15" s="8"/>
      <c r="B15" s="27" t="s">
        <v>19</v>
      </c>
      <c r="C15" s="22"/>
      <c r="D15" s="22"/>
      <c r="E15" s="22"/>
      <c r="F15" s="23"/>
      <c r="G15" s="8"/>
      <c r="H15" s="3"/>
      <c r="I15" s="3"/>
      <c r="J15" s="3"/>
      <c r="K15" s="3"/>
      <c r="L15" s="3"/>
      <c r="M15" s="3"/>
      <c r="N15" s="3"/>
      <c r="O15" s="3"/>
      <c r="P15" s="3"/>
      <c r="Q15" s="3"/>
      <c r="R15" s="3"/>
      <c r="S15" s="3"/>
      <c r="T15" s="3"/>
      <c r="U15" s="3"/>
      <c r="V15" s="3"/>
      <c r="W15" s="3"/>
      <c r="X15" s="3"/>
      <c r="Y15" s="8"/>
    </row>
    <row r="16" spans="1:25" ht="24" customHeight="1" x14ac:dyDescent="0.35">
      <c r="A16" s="8"/>
      <c r="B16" s="24" t="s">
        <v>20</v>
      </c>
      <c r="C16" s="25"/>
      <c r="D16" s="25"/>
      <c r="E16" s="25"/>
      <c r="F16" s="26"/>
      <c r="G16" s="8"/>
      <c r="H16" s="3"/>
      <c r="I16" s="3"/>
      <c r="J16" s="3"/>
      <c r="K16" s="3"/>
      <c r="L16" s="3"/>
      <c r="M16" s="3"/>
      <c r="N16" s="3"/>
      <c r="O16" s="3"/>
      <c r="P16" s="3"/>
      <c r="Q16" s="3"/>
      <c r="R16" s="3"/>
      <c r="S16" s="3"/>
      <c r="T16" s="3"/>
      <c r="U16" s="3"/>
      <c r="V16" s="3"/>
      <c r="W16" s="3"/>
      <c r="X16" s="3"/>
      <c r="Y16" s="8"/>
    </row>
    <row r="17" spans="1:28" ht="24" customHeight="1" x14ac:dyDescent="0.35">
      <c r="A17" s="8"/>
      <c r="B17" s="27" t="s">
        <v>21</v>
      </c>
      <c r="C17" s="22"/>
      <c r="D17" s="22"/>
      <c r="E17" s="22"/>
      <c r="F17" s="23"/>
      <c r="G17" s="8"/>
      <c r="H17" s="3"/>
      <c r="I17" s="3"/>
      <c r="J17" s="3"/>
      <c r="K17" s="3"/>
      <c r="L17" s="3"/>
      <c r="M17" s="3"/>
      <c r="N17" s="3"/>
      <c r="O17" s="3"/>
      <c r="P17" s="3"/>
      <c r="Q17" s="3"/>
      <c r="R17" s="3"/>
      <c r="S17" s="3"/>
      <c r="T17" s="3"/>
      <c r="U17" s="3"/>
      <c r="V17" s="3"/>
      <c r="W17" s="3"/>
      <c r="X17" s="3"/>
      <c r="Y17" s="8"/>
    </row>
    <row r="18" spans="1:28" ht="24" customHeight="1" x14ac:dyDescent="0.35">
      <c r="A18" s="8"/>
      <c r="B18" s="24" t="s">
        <v>22</v>
      </c>
      <c r="C18" s="25"/>
      <c r="D18" s="25"/>
      <c r="E18" s="25"/>
      <c r="F18" s="26"/>
      <c r="G18" s="8"/>
      <c r="H18" s="3"/>
      <c r="I18" s="3"/>
      <c r="J18" s="3"/>
      <c r="K18" s="3"/>
      <c r="L18" s="3"/>
      <c r="M18" s="3"/>
      <c r="N18" s="3"/>
      <c r="O18" s="3"/>
      <c r="P18" s="3"/>
      <c r="Q18" s="3"/>
      <c r="R18" s="3"/>
      <c r="S18" s="3"/>
      <c r="T18" s="3"/>
      <c r="U18" s="3"/>
      <c r="V18" s="3"/>
      <c r="W18" s="3"/>
      <c r="X18" s="3"/>
      <c r="Y18" s="8"/>
    </row>
    <row r="19" spans="1:28" ht="24" customHeight="1" x14ac:dyDescent="0.35">
      <c r="A19" s="8"/>
      <c r="B19" s="27" t="s">
        <v>23</v>
      </c>
      <c r="C19" s="22"/>
      <c r="D19" s="22"/>
      <c r="E19" s="22"/>
      <c r="F19" s="23"/>
      <c r="G19" s="8"/>
      <c r="H19" s="3"/>
      <c r="I19" s="3"/>
      <c r="J19" s="3"/>
      <c r="K19" s="3"/>
      <c r="L19" s="3"/>
      <c r="M19" s="3"/>
      <c r="N19" s="3"/>
      <c r="O19" s="3"/>
      <c r="P19" s="3"/>
      <c r="Q19" s="3"/>
      <c r="R19" s="3"/>
      <c r="S19" s="3"/>
      <c r="T19" s="3"/>
      <c r="U19" s="3"/>
      <c r="V19" s="3"/>
      <c r="W19" s="3"/>
      <c r="X19" s="3"/>
      <c r="Y19" s="8"/>
    </row>
    <row r="20" spans="1:28" ht="24" customHeight="1" x14ac:dyDescent="0.35">
      <c r="A20" s="8"/>
      <c r="B20" s="24" t="s">
        <v>24</v>
      </c>
      <c r="C20" s="25"/>
      <c r="D20" s="25"/>
      <c r="E20" s="25"/>
      <c r="F20" s="26"/>
      <c r="G20" s="8"/>
      <c r="H20" s="3"/>
      <c r="I20" s="3"/>
      <c r="J20" s="3"/>
      <c r="K20" s="3"/>
      <c r="L20" s="3"/>
      <c r="M20" s="3"/>
      <c r="N20" s="3"/>
      <c r="O20" s="3"/>
      <c r="P20" s="3"/>
      <c r="Q20" s="3"/>
      <c r="R20" s="3"/>
      <c r="S20" s="3"/>
      <c r="T20" s="3"/>
      <c r="U20" s="3"/>
      <c r="V20" s="3"/>
      <c r="W20" s="3"/>
      <c r="X20" s="3"/>
      <c r="Y20" s="8"/>
    </row>
    <row r="21" spans="1:28" ht="24" customHeight="1" x14ac:dyDescent="0.35">
      <c r="A21" s="8"/>
      <c r="B21" s="27" t="s">
        <v>25</v>
      </c>
      <c r="C21" s="22"/>
      <c r="D21" s="22"/>
      <c r="E21" s="22"/>
      <c r="F21" s="23"/>
      <c r="G21" s="8"/>
      <c r="H21" s="3"/>
      <c r="I21" s="3"/>
      <c r="J21" s="3"/>
      <c r="K21" s="3"/>
      <c r="L21" s="3"/>
      <c r="M21" s="3"/>
      <c r="N21" s="3"/>
      <c r="O21" s="3"/>
      <c r="P21" s="3"/>
      <c r="Q21" s="3"/>
      <c r="R21" s="3"/>
      <c r="S21" s="3"/>
      <c r="T21" s="3"/>
      <c r="U21" s="3"/>
      <c r="V21" s="3"/>
      <c r="W21" s="3"/>
      <c r="X21" s="3"/>
      <c r="Y21" s="8"/>
    </row>
    <row r="22" spans="1:28" ht="24" customHeight="1" x14ac:dyDescent="0.35">
      <c r="A22" s="8"/>
      <c r="B22" s="24" t="s">
        <v>26</v>
      </c>
      <c r="C22" s="25"/>
      <c r="D22" s="25"/>
      <c r="E22" s="25"/>
      <c r="F22" s="26"/>
      <c r="G22" s="8"/>
      <c r="H22" s="3"/>
      <c r="I22" s="3"/>
      <c r="J22" s="3"/>
      <c r="K22" s="3"/>
      <c r="L22" s="3"/>
      <c r="M22" s="3"/>
      <c r="N22" s="3"/>
      <c r="O22" s="3"/>
      <c r="P22" s="3"/>
      <c r="Q22" s="3"/>
      <c r="R22" s="3"/>
      <c r="S22" s="3"/>
      <c r="T22" s="3"/>
      <c r="U22" s="3"/>
      <c r="V22" s="3"/>
      <c r="W22" s="3"/>
      <c r="X22" s="3"/>
      <c r="Y22" s="8"/>
    </row>
    <row r="23" spans="1:28" ht="24" customHeight="1" x14ac:dyDescent="0.35">
      <c r="A23" s="8"/>
      <c r="B23" s="27" t="s">
        <v>27</v>
      </c>
      <c r="C23" s="22"/>
      <c r="D23" s="22"/>
      <c r="E23" s="22"/>
      <c r="F23" s="23"/>
      <c r="G23" s="8"/>
      <c r="H23" s="3"/>
      <c r="I23" s="3"/>
      <c r="J23" s="3"/>
      <c r="K23" s="3"/>
      <c r="L23" s="3"/>
      <c r="M23" s="3"/>
      <c r="N23" s="3"/>
      <c r="O23" s="3"/>
      <c r="P23" s="3"/>
      <c r="Q23" s="3"/>
      <c r="R23" s="3"/>
      <c r="S23" s="3"/>
      <c r="T23" s="3"/>
      <c r="U23" s="3"/>
      <c r="V23" s="3"/>
      <c r="W23" s="3"/>
      <c r="X23" s="3"/>
      <c r="Y23" s="8"/>
    </row>
    <row r="24" spans="1:28" ht="24" customHeight="1" x14ac:dyDescent="0.35">
      <c r="A24" s="8"/>
      <c r="B24" s="24" t="s">
        <v>28</v>
      </c>
      <c r="C24" s="25"/>
      <c r="D24" s="25"/>
      <c r="E24" s="25"/>
      <c r="F24" s="26"/>
      <c r="G24" s="8"/>
      <c r="H24" s="3"/>
      <c r="I24" s="3"/>
      <c r="J24" s="3"/>
      <c r="K24" s="3"/>
      <c r="L24" s="3"/>
      <c r="M24" s="3"/>
      <c r="N24" s="3"/>
      <c r="O24" s="3"/>
      <c r="P24" s="3"/>
      <c r="Q24" s="3"/>
      <c r="R24" s="3"/>
      <c r="S24" s="3"/>
      <c r="T24" s="3"/>
      <c r="U24" s="3"/>
      <c r="V24" s="3"/>
      <c r="W24" s="3"/>
      <c r="X24" s="3"/>
      <c r="Y24" s="8"/>
      <c r="AB24" s="5"/>
    </row>
    <row r="25" spans="1:28" ht="24" customHeight="1" x14ac:dyDescent="0.35">
      <c r="A25" s="8"/>
      <c r="B25" s="27" t="s">
        <v>29</v>
      </c>
      <c r="C25" s="22"/>
      <c r="D25" s="22"/>
      <c r="E25" s="22"/>
      <c r="F25" s="23"/>
      <c r="G25" s="8"/>
      <c r="H25" s="8"/>
      <c r="I25" s="8"/>
      <c r="J25" s="8"/>
      <c r="K25" s="8"/>
      <c r="L25" s="8"/>
      <c r="M25" s="8"/>
      <c r="N25" s="8"/>
      <c r="O25" s="8"/>
      <c r="P25" s="8"/>
      <c r="Q25" s="8"/>
      <c r="R25" s="8"/>
      <c r="S25" s="8"/>
      <c r="T25" s="8"/>
      <c r="U25" s="8"/>
      <c r="V25" s="8"/>
      <c r="W25" s="8"/>
      <c r="X25" s="8"/>
      <c r="Y25" s="8"/>
      <c r="Z25" s="8"/>
    </row>
    <row r="26" spans="1:28" ht="24" customHeight="1" x14ac:dyDescent="0.35">
      <c r="A26" s="8"/>
      <c r="B26" s="24" t="s">
        <v>30</v>
      </c>
      <c r="C26" s="25"/>
      <c r="D26" s="25"/>
      <c r="E26" s="25"/>
      <c r="F26" s="26"/>
      <c r="G26" s="8"/>
      <c r="H26" s="12"/>
      <c r="I26" s="12"/>
      <c r="J26" s="12"/>
      <c r="K26" s="12"/>
      <c r="L26" s="12"/>
      <c r="M26" s="12"/>
      <c r="N26" s="12" t="s">
        <v>3</v>
      </c>
      <c r="O26" s="12"/>
      <c r="P26" s="12"/>
      <c r="Q26" s="12"/>
      <c r="R26" s="12"/>
      <c r="S26" s="12"/>
      <c r="T26" s="12"/>
      <c r="U26" s="12"/>
      <c r="V26" s="12"/>
      <c r="W26" s="12"/>
      <c r="X26" s="12"/>
      <c r="Y26" s="8"/>
    </row>
    <row r="27" spans="1:28" ht="24" customHeight="1" x14ac:dyDescent="0.35">
      <c r="A27" s="8"/>
      <c r="B27" s="27" t="s">
        <v>31</v>
      </c>
      <c r="C27" s="22"/>
      <c r="D27" s="22"/>
      <c r="E27" s="22"/>
      <c r="F27" s="23"/>
      <c r="G27" s="8"/>
      <c r="H27" s="35" t="s">
        <v>2</v>
      </c>
      <c r="I27" s="35" t="s">
        <v>6</v>
      </c>
      <c r="J27" s="3"/>
      <c r="K27" s="3"/>
      <c r="L27" s="3"/>
      <c r="M27" s="3"/>
      <c r="N27" s="3"/>
      <c r="O27" s="3"/>
      <c r="P27" s="3"/>
      <c r="Q27" s="3"/>
      <c r="R27" s="3"/>
      <c r="S27" s="3"/>
      <c r="T27" s="3"/>
      <c r="U27" s="3"/>
      <c r="V27" s="3"/>
      <c r="W27" s="3"/>
      <c r="X27" s="3"/>
      <c r="Y27" s="8"/>
    </row>
    <row r="28" spans="1:28" ht="24" customHeight="1" x14ac:dyDescent="0.35">
      <c r="A28" s="8"/>
      <c r="B28" s="24" t="s">
        <v>32</v>
      </c>
      <c r="C28" s="25"/>
      <c r="D28" s="25"/>
      <c r="E28" s="25"/>
      <c r="F28" s="26"/>
      <c r="G28" s="8"/>
      <c r="H28" s="32" t="s">
        <v>7</v>
      </c>
      <c r="I28" s="29">
        <f>COUNTIF(F7:F31, "&lt;120")</f>
        <v>0</v>
      </c>
      <c r="J28" s="3"/>
      <c r="K28" s="3"/>
      <c r="L28" s="3"/>
      <c r="M28" s="3"/>
      <c r="N28" s="3"/>
      <c r="O28" s="3"/>
      <c r="P28" s="3"/>
      <c r="Q28" s="3"/>
      <c r="R28" s="3"/>
      <c r="S28" s="3"/>
      <c r="T28" s="3"/>
      <c r="U28" s="3"/>
      <c r="V28" s="3"/>
      <c r="W28" s="3"/>
      <c r="X28" s="3"/>
      <c r="Y28" s="8"/>
    </row>
    <row r="29" spans="1:28" ht="24" customHeight="1" x14ac:dyDescent="0.35">
      <c r="A29" s="8"/>
      <c r="B29" s="27" t="s">
        <v>33</v>
      </c>
      <c r="C29" s="22"/>
      <c r="D29" s="22"/>
      <c r="E29" s="22"/>
      <c r="F29" s="23"/>
      <c r="G29" s="8"/>
      <c r="H29" s="33" t="s">
        <v>8</v>
      </c>
      <c r="I29" s="31">
        <f>COUNTIFS(F7:F31, "&gt;=121",F7:F31,"&lt;=360")</f>
        <v>0</v>
      </c>
      <c r="J29" s="3"/>
      <c r="K29" s="3"/>
      <c r="L29" s="3"/>
      <c r="M29" s="3"/>
      <c r="N29" s="3"/>
      <c r="O29" s="3"/>
      <c r="P29" s="3"/>
      <c r="Q29" s="3"/>
      <c r="R29" s="3"/>
      <c r="S29" s="3"/>
      <c r="T29" s="3"/>
      <c r="U29" s="3"/>
      <c r="V29" s="3"/>
      <c r="W29" s="3"/>
      <c r="X29" s="3"/>
      <c r="Y29" s="8"/>
    </row>
    <row r="30" spans="1:28" ht="24" customHeight="1" x14ac:dyDescent="0.35">
      <c r="A30" s="8"/>
      <c r="B30" s="24" t="s">
        <v>34</v>
      </c>
      <c r="C30" s="25"/>
      <c r="D30" s="25"/>
      <c r="E30" s="25"/>
      <c r="F30" s="26"/>
      <c r="G30" s="8"/>
      <c r="H30" s="34" t="s">
        <v>9</v>
      </c>
      <c r="I30" s="30">
        <f>COUNTIFS(F7:F31, "&gt;=361",F7:F31,"&lt;=600")</f>
        <v>0</v>
      </c>
      <c r="J30" s="3"/>
      <c r="K30" s="3"/>
      <c r="L30" s="3"/>
      <c r="M30" s="3"/>
      <c r="N30" s="3"/>
      <c r="O30" s="3"/>
      <c r="P30" s="3"/>
      <c r="Q30" s="3"/>
      <c r="R30" s="3"/>
      <c r="S30" s="3"/>
      <c r="T30" s="3"/>
      <c r="U30" s="3"/>
      <c r="V30" s="3"/>
      <c r="W30" s="3"/>
      <c r="X30" s="3"/>
      <c r="Y30" s="8"/>
    </row>
    <row r="31" spans="1:28" ht="24" customHeight="1" x14ac:dyDescent="0.35">
      <c r="A31" s="8"/>
      <c r="B31" s="27" t="s">
        <v>35</v>
      </c>
      <c r="C31" s="28"/>
      <c r="D31" s="22"/>
      <c r="E31" s="22"/>
      <c r="F31" s="23"/>
      <c r="G31" s="8"/>
      <c r="H31" s="33" t="s">
        <v>10</v>
      </c>
      <c r="I31" s="31">
        <f>COUNTIF(F7:F31, "&gt;600")</f>
        <v>0</v>
      </c>
      <c r="J31" s="3"/>
      <c r="K31" s="3"/>
      <c r="L31" s="3"/>
      <c r="M31" s="3"/>
      <c r="N31" s="3"/>
      <c r="O31" s="3"/>
      <c r="P31" s="3"/>
      <c r="Q31" s="3"/>
      <c r="R31" s="3"/>
      <c r="S31" s="3"/>
      <c r="T31" s="3"/>
      <c r="U31" s="3"/>
      <c r="V31" s="3"/>
      <c r="W31" s="3"/>
      <c r="X31" s="3"/>
      <c r="Y31" s="8"/>
    </row>
    <row r="32" spans="1:28" ht="10" customHeight="1" x14ac:dyDescent="0.35"/>
  </sheetData>
  <mergeCells count="4">
    <mergeCell ref="C2:D2"/>
    <mergeCell ref="E2:F2"/>
    <mergeCell ref="C3:D3"/>
    <mergeCell ref="E3:F3"/>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DBCA7-DA69-7544-AB75-E62008DE0AD4}">
  <sheetPr>
    <tabColor theme="3" tint="-0.249977111117893"/>
  </sheetPr>
  <dimension ref="B2"/>
  <sheetViews>
    <sheetView showGridLines="0" workbookViewId="0">
      <selection activeCell="D13" sqref="D13"/>
    </sheetView>
  </sheetViews>
  <sheetFormatPr defaultColWidth="10.83203125" defaultRowHeight="14.5" x14ac:dyDescent="0.35"/>
  <cols>
    <col min="1" max="1" width="3.33203125" style="7" customWidth="1"/>
    <col min="2" max="2" width="88.33203125" style="7" customWidth="1"/>
    <col min="3" max="16384" width="10.83203125" style="7"/>
  </cols>
  <sheetData>
    <row r="2" spans="2:2" ht="93" x14ac:dyDescent="0.35">
      <c r="B2" s="6"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Customer Success Management</vt:lpstr>
      <vt:lpstr>Customer Success Mgmt - BLANK</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2021-09-09T17:25:01Z</dcterms:modified>
</cp:coreProperties>
</file>