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Advantages and Disadvantages of Discounted Cash Flow/"/>
    </mc:Choice>
  </mc:AlternateContent>
  <xr:revisionPtr revIDLastSave="0" documentId="8_{9A4C61DE-6560-4843-9A87-B1649176676F}" xr6:coauthVersionLast="47" xr6:coauthVersionMax="47" xr10:uidLastSave="{00000000-0000-0000-0000-000000000000}"/>
  <bookViews>
    <workbookView xWindow="-110" yWindow="-110" windowWidth="38620" windowHeight="21220" tabRatio="500" xr2:uid="{00000000-000D-0000-FFFF-FFFF00000000}"/>
  </bookViews>
  <sheets>
    <sheet name="DCF Sensitivity" sheetId="7" r:id="rId1"/>
    <sheet name="- Disclaimer -" sheetId="2" r:id="rId2"/>
  </sheets>
  <externalReferences>
    <externalReference r:id="rId3"/>
  </externalReferences>
  <definedNames>
    <definedName name="_xlnm.Print_Area" localSheetId="0">'DCF Sensitivity'!$B$2:$H$21</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7" l="1"/>
  <c r="E6" i="7"/>
  <c r="F6" i="7"/>
  <c r="G6" i="7"/>
  <c r="H6" i="7"/>
  <c r="H9" i="7"/>
  <c r="G9" i="7"/>
  <c r="F9" i="7"/>
  <c r="E9" i="7"/>
  <c r="D9" i="7"/>
  <c r="C9" i="7"/>
  <c r="C11" i="7"/>
  <c r="C15" i="7"/>
  <c r="C17" i="7"/>
  <c r="C19" i="7"/>
  <c r="C21" i="7"/>
</calcChain>
</file>

<file path=xl/sharedStrings.xml><?xml version="1.0" encoding="utf-8"?>
<sst xmlns="http://schemas.openxmlformats.org/spreadsheetml/2006/main" count="18" uniqueCount="18">
  <si>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</si>
  <si>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</si>
  <si>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Acme Inc. Free Cash Flows (Unlevered)</t>
  </si>
  <si>
    <t>DCF SENSITIVITY</t>
  </si>
  <si>
    <t>Discounted Cash Flow Sensitivity Analysis</t>
  </si>
  <si>
    <t>This spreadsheet shows how sensitive a DCF valuation can be to changes in the discount rate or the projected long-term growth rate. You can change the discount rate or growth rate in this template to see how those changes then affect the Enterprise Value of the investment.</t>
  </si>
  <si>
    <r>
      <t xml:space="preserve">PERIOD </t>
    </r>
    <r>
      <rPr>
        <sz val="11"/>
        <color theme="1"/>
        <rFont val="Century Gothic"/>
        <family val="1"/>
      </rPr>
      <t xml:space="preserve"> ( t )</t>
    </r>
  </si>
  <si>
    <r>
      <t xml:space="preserve">FREE CASH FLOWS </t>
    </r>
    <r>
      <rPr>
        <sz val="11"/>
        <color theme="1"/>
        <rFont val="Century Gothic"/>
        <family val="1"/>
      </rPr>
      <t xml:space="preserve"> ( unlevered )</t>
    </r>
  </si>
  <si>
    <r>
      <rPr>
        <b/>
        <sz val="11"/>
        <color theme="1"/>
        <rFont val="Century Gothic"/>
        <family val="1"/>
      </rPr>
      <t>DISCOUNT RATE</t>
    </r>
    <r>
      <rPr>
        <sz val="11"/>
        <color theme="1"/>
        <rFont val="Century Gothic"/>
        <family val="1"/>
      </rPr>
      <t xml:space="preserve">  ( r )</t>
    </r>
  </si>
  <si>
    <t>PRESENT VALUE OF FREE CASH FLOWS</t>
  </si>
  <si>
    <t>TERMINAL VALUE in 2025</t>
  </si>
  <si>
    <t>ENTERPRISE VALUE  ( Stages 1 + 2 )</t>
  </si>
  <si>
    <t>2025 FCF x ( 1 + g )</t>
  </si>
  <si>
    <r>
      <t>TERMINAL VALUE</t>
    </r>
    <r>
      <rPr>
        <sz val="11"/>
        <color theme="1"/>
        <rFont val="Century Gothic"/>
        <family val="1"/>
      </rPr>
      <t xml:space="preserve"> – Growth in Perpetuity Approach</t>
    </r>
  </si>
  <si>
    <t>Assumed Long-Term Growth Rate</t>
  </si>
  <si>
    <r>
      <rPr>
        <b/>
        <sz val="9"/>
        <color theme="1"/>
        <rFont val="Century Gothic"/>
        <family val="1"/>
      </rPr>
      <t>STAGE</t>
    </r>
    <r>
      <rPr>
        <b/>
        <sz val="11"/>
        <color theme="1"/>
        <rFont val="Century Gothic"/>
        <family val="1"/>
      </rPr>
      <t xml:space="preserve"> 1: Sum of Present Values</t>
    </r>
  </si>
  <si>
    <r>
      <rPr>
        <b/>
        <sz val="9"/>
        <color theme="1"/>
        <rFont val="Century Gothic"/>
        <family val="1"/>
      </rPr>
      <t>STAGE</t>
    </r>
    <r>
      <rPr>
        <b/>
        <sz val="11"/>
        <color theme="1"/>
        <rFont val="Century Gothic"/>
        <family val="1"/>
      </rPr>
      <t xml:space="preserve"> 2: PV of TV</t>
    </r>
  </si>
  <si>
    <t>User to complete non-shaded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</si>
</sst>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A"/>
    <numFmt numFmtId="165" formatCode="0000\P"/>
    <numFmt numFmtId="166" formatCode="#,##0_);\(#,##0\);@_)"/>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12"/>
      <color theme="1"/>
      <name val="Century Gothic"/>
      <family val="1"/>
    </font>
    <font>
      <sz val="11"/>
      <color theme="1"/>
      <name val="Century Gothic"/>
      <family val="1"/>
    </font>
    <font>
      <b/>
      <sz val="11"/>
      <color theme="1"/>
      <name val="Century Gothic"/>
      <family val="1"/>
    </font>
    <font>
      <sz val="11"/>
      <color rgb="FF000000"/>
      <name val="Century Gothic"/>
      <family val="1"/>
    </font>
    <font>
      <b/>
      <sz val="11"/>
      <color rgb="FF000000"/>
      <name val="Century Gothic"/>
      <family val="1"/>
    </font>
    <font>
      <b/>
      <sz val="12"/>
      <color theme="1"/>
      <name val="Century Gothic"/>
      <family val="1"/>
    </font>
    <font>
      <sz val="14"/>
      <color theme="1"/>
      <name val="Century Gothic"/>
      <family val="1"/>
    </font>
    <font>
      <sz val="11"/>
      <color theme="3"/>
      <name val="Century Gothic"/>
      <family val="1"/>
    </font>
    <font>
      <b/>
      <sz val="9"/>
      <color theme="1"/>
      <name val="Century Gothic"/>
      <family val="1"/>
    </font>
    <font>
      <i/>
      <sz val="10"/>
      <color theme="1"/>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ck">
        <color theme="0" tint="-0.34998626667073579"/>
      </left>
      <right/>
      <top/>
      <bottom/>
      <diagonal/>
    </border>
    <border>
      <left/>
      <right/>
      <top style="medium">
        <color theme="0" tint="-0.34998626667073579"/>
      </top>
      <bottom style="medium">
        <color theme="0" tint="-0.34998626667073579"/>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34">
    <xf numFmtId="0" fontId="0" fillId="0" borderId="0" xfId="0"/>
    <xf numFmtId="0" fontId="2" fillId="0" borderId="0" xfId="0" applyFont="1" applyAlignment="1">
      <alignment horizontal="left" vertical="center" wrapText="1" indent="1"/>
    </xf>
    <xf numFmtId="0" fontId="4" fillId="0" borderId="0" xfId="2"/>
    <xf numFmtId="0" fontId="5" fillId="0" borderId="1" xfId="2" applyFont="1" applyBorder="1" applyAlignment="1">
      <alignment horizontal="left" vertical="center" wrapText="1" indent="2"/>
    </xf>
    <xf numFmtId="0" fontId="3" fillId="2" borderId="0" xfId="0" applyFont="1" applyFill="1" applyAlignment="1">
      <alignment vertical="center"/>
    </xf>
    <xf numFmtId="0" fontId="4" fillId="0" borderId="0" xfId="0" applyFont="1"/>
    <xf numFmtId="0" fontId="8" fillId="0" borderId="0" xfId="0" applyFont="1"/>
    <xf numFmtId="0" fontId="0" fillId="0" borderId="0" xfId="0" applyFont="1" applyAlignment="1">
      <alignment vertical="top"/>
    </xf>
    <xf numFmtId="0" fontId="4" fillId="0" borderId="0" xfId="0" applyFont="1" applyAlignment="1">
      <alignment vertical="center"/>
    </xf>
    <xf numFmtId="166" fontId="10" fillId="0" borderId="0" xfId="0" applyNumberFormat="1" applyFont="1" applyAlignment="1">
      <alignment vertical="center"/>
    </xf>
    <xf numFmtId="0" fontId="9" fillId="0" borderId="0" xfId="0" applyFont="1" applyAlignment="1">
      <alignment vertical="center"/>
    </xf>
    <xf numFmtId="166" fontId="12" fillId="4" borderId="0" xfId="0" applyNumberFormat="1" applyFont="1" applyFill="1" applyAlignment="1">
      <alignment vertical="center"/>
    </xf>
    <xf numFmtId="166" fontId="11" fillId="4" borderId="0" xfId="0" applyNumberFormat="1" applyFont="1" applyFill="1" applyAlignment="1">
      <alignment vertical="center"/>
    </xf>
    <xf numFmtId="0" fontId="10" fillId="4" borderId="2" xfId="0" applyFont="1" applyFill="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10" fillId="4" borderId="0" xfId="0" applyFont="1" applyFill="1" applyAlignment="1">
      <alignment horizontal="left" vertical="center" indent="1"/>
    </xf>
    <xf numFmtId="0" fontId="10" fillId="7" borderId="0" xfId="0" applyFont="1" applyFill="1" applyAlignment="1">
      <alignment horizontal="left" vertical="center" indent="1"/>
    </xf>
    <xf numFmtId="166" fontId="10" fillId="7" borderId="0" xfId="0" applyNumberFormat="1" applyFont="1" applyFill="1" applyAlignment="1">
      <alignment vertical="center"/>
    </xf>
    <xf numFmtId="0" fontId="9" fillId="4" borderId="0" xfId="0" applyFont="1" applyFill="1" applyAlignment="1">
      <alignment horizontal="left" vertical="center" indent="1"/>
    </xf>
    <xf numFmtId="165" fontId="9" fillId="4" borderId="0" xfId="0" applyNumberFormat="1" applyFont="1" applyFill="1" applyAlignment="1">
      <alignment horizontal="left" vertical="center" indent="1"/>
    </xf>
    <xf numFmtId="166" fontId="9" fillId="4" borderId="0" xfId="0" applyNumberFormat="1" applyFont="1" applyFill="1" applyAlignment="1">
      <alignment vertical="center"/>
    </xf>
    <xf numFmtId="0" fontId="10" fillId="6" borderId="0" xfId="0" applyFont="1" applyFill="1" applyAlignment="1">
      <alignment horizontal="left" vertical="center" indent="1"/>
    </xf>
    <xf numFmtId="166" fontId="10" fillId="6" borderId="0" xfId="0" applyNumberFormat="1" applyFont="1" applyFill="1" applyAlignment="1">
      <alignment vertical="center"/>
    </xf>
    <xf numFmtId="0" fontId="13" fillId="0" borderId="0" xfId="0" applyFont="1" applyBorder="1" applyAlignment="1">
      <alignment vertical="top"/>
    </xf>
    <xf numFmtId="9" fontId="15" fillId="0" borderId="0" xfId="0" applyNumberFormat="1" applyFont="1" applyAlignment="1">
      <alignment horizontal="right" vertical="center" indent="1"/>
    </xf>
    <xf numFmtId="9" fontId="9" fillId="0" borderId="0" xfId="0" applyNumberFormat="1" applyFont="1" applyAlignment="1">
      <alignment horizontal="right" vertical="center" indent="1"/>
    </xf>
    <xf numFmtId="164" fontId="10" fillId="4" borderId="2" xfId="0" applyNumberFormat="1" applyFont="1" applyFill="1" applyBorder="1" applyAlignment="1">
      <alignment horizontal="right" vertical="center" indent="1"/>
    </xf>
    <xf numFmtId="165" fontId="10" fillId="4" borderId="2" xfId="0" applyNumberFormat="1" applyFont="1" applyFill="1" applyBorder="1" applyAlignment="1">
      <alignment horizontal="right" vertical="center" indent="1"/>
    </xf>
    <xf numFmtId="0" fontId="9" fillId="0" borderId="0" xfId="0" applyFont="1" applyAlignment="1">
      <alignment horizontal="left" vertical="top" wrapText="1"/>
    </xf>
    <xf numFmtId="0" fontId="6" fillId="5" borderId="0" xfId="1" applyFont="1" applyFill="1" applyAlignment="1">
      <alignment horizontal="center" vertical="center"/>
    </xf>
    <xf numFmtId="0" fontId="14" fillId="0" borderId="0" xfId="0" applyFont="1" applyAlignment="1">
      <alignment horizontal="left" vertical="top" wrapText="1"/>
    </xf>
    <xf numFmtId="0" fontId="10" fillId="3" borderId="2" xfId="0" applyFont="1" applyFill="1" applyBorder="1" applyAlignment="1">
      <alignment horizontal="left" vertical="center" indent="1"/>
    </xf>
    <xf numFmtId="0" fontId="17" fillId="0" borderId="0" xfId="0" applyFont="1" applyBorder="1" applyAlignment="1">
      <alignment horizontal="left" vertical="top" indent="1"/>
    </xf>
  </cellXfs>
  <cellStyles count="4">
    <cellStyle name="Hyperlink" xfId="1" builtinId="8"/>
    <cellStyle name="Normal" xfId="0" builtinId="0"/>
    <cellStyle name="Normal 2" xfId="2" xr:uid="{D5D4E633-8ECD-A74A-B0F0-6993580870F8}"/>
    <cellStyle name="Normal 3" xfId="3" xr:uid="{56601199-AE22-D741-B441-BD595FE8FB0D}"/>
  </cellStyles>
  <dxfs count="0"/>
  <tableStyles count="0" defaultTableStyle="TableStyleMedium9" defaultPivotStyle="PivotStyleMedium4"/>
  <colors>
    <mruColors>
      <color rgb="FFEAEEF3"/>
      <color rgb="FFF7F9FB"/>
      <color rgb="FFEEFADC"/>
      <color rgb="FF00BD32"/>
      <color rgb="FFFF6565"/>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z5vl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7575</xdr:colOff>
      <xdr:row>0</xdr:row>
      <xdr:rowOff>2165350</xdr:rowOff>
    </xdr:to>
    <xdr:pic>
      <xdr:nvPicPr>
        <xdr:cNvPr id="3" name="Picture 2">
          <a:hlinkClick xmlns:r="http://schemas.openxmlformats.org/officeDocument/2006/relationships" r:id="rId1"/>
          <a:extLst>
            <a:ext uri="{FF2B5EF4-FFF2-40B4-BE49-F238E27FC236}">
              <a16:creationId xmlns:a16="http://schemas.microsoft.com/office/drawing/2014/main" id="{DD3A010B-B43C-384A-8156-4BE217C29B16}"/>
            </a:ext>
          </a:extLst>
        </xdr:cNvPr>
        <xdr:cNvPicPr>
          <a:picLocks noChangeAspect="1"/>
        </xdr:cNvPicPr>
      </xdr:nvPicPr>
      <xdr:blipFill>
        <a:blip xmlns:r="http://schemas.openxmlformats.org/officeDocument/2006/relationships" r:embed="rId2"/>
        <a:stretch>
          <a:fillRect/>
        </a:stretch>
      </xdr:blipFill>
      <xdr:spPr>
        <a:xfrm>
          <a:off x="0" y="0"/>
          <a:ext cx="8694375" cy="216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cz5vlx"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C3D-ACD2-3243-8E94-11BE86D9D9F6}">
  <sheetPr>
    <tabColor theme="3" tint="0.59999389629810485"/>
    <pageSetUpPr fitToPage="1"/>
  </sheetPr>
  <dimension ref="B1:I23"/>
  <sheetViews>
    <sheetView showGridLines="0" tabSelected="1" workbookViewId="0">
      <pane ySplit="1" topLeftCell="A2" activePane="bottomLeft" state="frozen"/>
      <selection pane="bottomLeft" activeCell="B23" sqref="B23:H23"/>
    </sheetView>
  </sheetViews>
  <sheetFormatPr defaultColWidth="10.6640625" defaultRowHeight="15.5" x14ac:dyDescent="0.35"/>
  <cols>
    <col min="1" max="1" width="3.33203125" customWidth="1"/>
    <col min="2" max="2" width="39.6640625" customWidth="1"/>
    <col min="3" max="8" width="11.83203125" customWidth="1"/>
    <col min="9" max="9" width="3.33203125" customWidth="1"/>
  </cols>
  <sheetData>
    <row r="1" spans="2:9" ht="177" customHeight="1" x14ac:dyDescent="0.35"/>
    <row r="2" spans="2:9" s="1" customFormat="1" ht="42" customHeight="1" x14ac:dyDescent="0.35">
      <c r="B2" s="4" t="s">
        <v>3</v>
      </c>
    </row>
    <row r="3" spans="2:9" s="5" customFormat="1" ht="20" customHeight="1" x14ac:dyDescent="0.35">
      <c r="B3" s="31" t="s">
        <v>4</v>
      </c>
      <c r="C3" s="31"/>
      <c r="D3" s="31"/>
      <c r="E3" s="31"/>
      <c r="F3" s="31"/>
      <c r="G3" s="6"/>
      <c r="H3" s="6"/>
      <c r="I3"/>
    </row>
    <row r="4" spans="2:9" s="5" customFormat="1" ht="55" customHeight="1" x14ac:dyDescent="0.35">
      <c r="B4" s="29" t="s">
        <v>5</v>
      </c>
      <c r="C4" s="29"/>
      <c r="D4" s="29"/>
      <c r="E4" s="29"/>
      <c r="F4" s="29"/>
      <c r="G4" s="6"/>
      <c r="H4" s="6"/>
      <c r="I4"/>
    </row>
    <row r="5" spans="2:9" s="7" customFormat="1" ht="25" customHeight="1" thickBot="1" x14ac:dyDescent="0.4">
      <c r="B5" s="24" t="s">
        <v>2</v>
      </c>
      <c r="C5" s="33" t="s">
        <v>17</v>
      </c>
      <c r="D5" s="33"/>
      <c r="E5" s="33"/>
      <c r="F5" s="33"/>
      <c r="G5" s="33"/>
      <c r="H5" s="33"/>
    </row>
    <row r="6" spans="2:9" s="8" customFormat="1" ht="25" customHeight="1" thickBot="1" x14ac:dyDescent="0.4">
      <c r="B6" s="13" t="s">
        <v>6</v>
      </c>
      <c r="C6" s="27">
        <v>2020</v>
      </c>
      <c r="D6" s="28">
        <f>C6+1</f>
        <v>2021</v>
      </c>
      <c r="E6" s="28">
        <f t="shared" ref="E6:H6" si="0">D6+1</f>
        <v>2022</v>
      </c>
      <c r="F6" s="28">
        <f t="shared" si="0"/>
        <v>2023</v>
      </c>
      <c r="G6" s="28">
        <f t="shared" si="0"/>
        <v>2024</v>
      </c>
      <c r="H6" s="28">
        <f t="shared" si="0"/>
        <v>2025</v>
      </c>
    </row>
    <row r="7" spans="2:9" s="8" customFormat="1" ht="35" customHeight="1" x14ac:dyDescent="0.35">
      <c r="B7" s="14" t="s">
        <v>7</v>
      </c>
      <c r="C7" s="9">
        <v>100000</v>
      </c>
      <c r="D7" s="9">
        <v>125000</v>
      </c>
      <c r="E7" s="9">
        <v>140000</v>
      </c>
      <c r="F7" s="9">
        <v>180000</v>
      </c>
      <c r="G7" s="9">
        <v>200000</v>
      </c>
      <c r="H7" s="9">
        <v>250000</v>
      </c>
    </row>
    <row r="8" spans="2:9" s="8" customFormat="1" ht="35" customHeight="1" x14ac:dyDescent="0.35">
      <c r="B8" s="15" t="s">
        <v>8</v>
      </c>
      <c r="C8" s="25"/>
      <c r="D8" s="26">
        <v>0.14000000000000001</v>
      </c>
      <c r="E8" s="26">
        <v>0.14000000000000001</v>
      </c>
      <c r="F8" s="26">
        <v>0.14000000000000001</v>
      </c>
      <c r="G8" s="26">
        <v>0.14000000000000001</v>
      </c>
      <c r="H8" s="26">
        <v>0.14000000000000001</v>
      </c>
    </row>
    <row r="9" spans="2:9" s="8" customFormat="1" ht="35" customHeight="1" x14ac:dyDescent="0.35">
      <c r="B9" s="19" t="s">
        <v>9</v>
      </c>
      <c r="C9" s="12">
        <f>C7</f>
        <v>100000</v>
      </c>
      <c r="D9" s="12">
        <f>D7/(1+D8)^(D6-$C$6)</f>
        <v>109649.12280701753</v>
      </c>
      <c r="E9" s="12">
        <f>E7/(1+E8)^(E6-$C$6)</f>
        <v>107725.45398584177</v>
      </c>
      <c r="F9" s="12">
        <f>F7/(1+F8)^(F6-$C$6)</f>
        <v>121494.87291636289</v>
      </c>
      <c r="G9" s="12">
        <f>G7/(1+G8)^(G6-$C$6)</f>
        <v>118416.05547403789</v>
      </c>
      <c r="H9" s="12">
        <f>H7/(1+H8)^(H6-$C$6)</f>
        <v>129842.16608995381</v>
      </c>
    </row>
    <row r="10" spans="2:9" s="8" customFormat="1" ht="10" customHeight="1" x14ac:dyDescent="0.35">
      <c r="B10" s="15"/>
      <c r="C10" s="10"/>
      <c r="D10" s="10"/>
      <c r="E10" s="10"/>
      <c r="F10" s="10"/>
      <c r="G10" s="10"/>
      <c r="H10" s="10"/>
    </row>
    <row r="11" spans="2:9" s="8" customFormat="1" ht="35" customHeight="1" x14ac:dyDescent="0.35">
      <c r="B11" s="16" t="s">
        <v>15</v>
      </c>
      <c r="C11" s="11">
        <f>SUM(C9:H9)</f>
        <v>687127.67127321393</v>
      </c>
      <c r="D11" s="10"/>
      <c r="E11" s="10"/>
      <c r="F11" s="10"/>
      <c r="G11" s="10"/>
      <c r="H11" s="10"/>
    </row>
    <row r="12" spans="2:9" s="8" customFormat="1" ht="20" customHeight="1" thickBot="1" x14ac:dyDescent="0.4">
      <c r="B12" s="10"/>
      <c r="C12" s="10"/>
      <c r="D12" s="10"/>
      <c r="E12" s="10"/>
      <c r="F12" s="10"/>
      <c r="G12" s="10"/>
      <c r="H12" s="10"/>
    </row>
    <row r="13" spans="2:9" s="8" customFormat="1" ht="35" customHeight="1" thickBot="1" x14ac:dyDescent="0.4">
      <c r="B13" s="32" t="s">
        <v>13</v>
      </c>
      <c r="C13" s="32"/>
      <c r="D13" s="10"/>
      <c r="E13" s="10"/>
      <c r="F13" s="10"/>
      <c r="G13" s="10"/>
      <c r="H13" s="10"/>
    </row>
    <row r="14" spans="2:9" s="8" customFormat="1" ht="35" customHeight="1" x14ac:dyDescent="0.35">
      <c r="B14" s="15" t="s">
        <v>14</v>
      </c>
      <c r="C14" s="26">
        <v>0.05</v>
      </c>
      <c r="D14" s="10"/>
      <c r="E14" s="10"/>
      <c r="F14" s="10"/>
      <c r="G14" s="10"/>
      <c r="H14" s="10"/>
    </row>
    <row r="15" spans="2:9" s="8" customFormat="1" ht="35" customHeight="1" x14ac:dyDescent="0.35">
      <c r="B15" s="20" t="s">
        <v>12</v>
      </c>
      <c r="C15" s="21">
        <f>H7*(1+C14)</f>
        <v>262500</v>
      </c>
      <c r="D15" s="10"/>
      <c r="E15" s="10"/>
      <c r="F15" s="10"/>
      <c r="G15" s="10"/>
      <c r="H15" s="10"/>
    </row>
    <row r="16" spans="2:9" s="8" customFormat="1" ht="10" customHeight="1" x14ac:dyDescent="0.35">
      <c r="B16" s="15"/>
      <c r="C16" s="10"/>
      <c r="D16" s="10"/>
      <c r="E16" s="10"/>
      <c r="F16" s="10"/>
      <c r="G16" s="10"/>
      <c r="H16" s="10"/>
    </row>
    <row r="17" spans="2:8" s="8" customFormat="1" ht="35" customHeight="1" x14ac:dyDescent="0.35">
      <c r="B17" s="19" t="s">
        <v>10</v>
      </c>
      <c r="C17" s="21">
        <f>C15/(H8-C14)</f>
        <v>2916666.6666666665</v>
      </c>
      <c r="D17" s="10"/>
      <c r="E17" s="10"/>
      <c r="F17" s="10"/>
      <c r="G17" s="10"/>
      <c r="H17" s="10"/>
    </row>
    <row r="18" spans="2:8" s="8" customFormat="1" ht="10" customHeight="1" x14ac:dyDescent="0.35">
      <c r="B18" s="15"/>
      <c r="C18" s="10"/>
      <c r="D18" s="10"/>
      <c r="E18" s="10"/>
      <c r="F18" s="10"/>
      <c r="G18" s="10"/>
      <c r="H18" s="10"/>
    </row>
    <row r="19" spans="2:8" s="8" customFormat="1" ht="35" customHeight="1" x14ac:dyDescent="0.35">
      <c r="B19" s="17" t="s">
        <v>16</v>
      </c>
      <c r="C19" s="18">
        <f>C17/(1+H8)^(H6-C6)</f>
        <v>1514825.2710494611</v>
      </c>
      <c r="D19" s="10"/>
      <c r="E19" s="10"/>
      <c r="F19" s="10"/>
      <c r="G19" s="10"/>
      <c r="H19" s="10"/>
    </row>
    <row r="20" spans="2:8" s="8" customFormat="1" ht="10" customHeight="1" x14ac:dyDescent="0.35">
      <c r="B20" s="15"/>
      <c r="C20" s="10"/>
      <c r="D20" s="10"/>
      <c r="E20" s="10"/>
      <c r="F20" s="10"/>
      <c r="G20" s="10"/>
      <c r="H20" s="10"/>
    </row>
    <row r="21" spans="2:8" s="8" customFormat="1" ht="35" customHeight="1" x14ac:dyDescent="0.35">
      <c r="B21" s="22" t="s">
        <v>11</v>
      </c>
      <c r="C21" s="23">
        <f>C11+C19</f>
        <v>2201952.9423226751</v>
      </c>
      <c r="D21" s="10"/>
      <c r="E21" s="10"/>
      <c r="F21" s="10"/>
      <c r="G21" s="10"/>
      <c r="H21" s="10"/>
    </row>
    <row r="23" spans="2:8" ht="50" customHeight="1" x14ac:dyDescent="0.35">
      <c r="B23" s="30" t="s">
        <v>1</v>
      </c>
      <c r="C23" s="30"/>
      <c r="D23" s="30"/>
      <c r="E23" s="30"/>
      <c r="F23" s="30"/>
      <c r="G23" s="30"/>
      <c r="H23" s="30"/>
    </row>
  </sheetData>
  <mergeCells count="5">
    <mergeCell ref="B4:F4"/>
    <mergeCell ref="B23:H23"/>
    <mergeCell ref="B3:F3"/>
    <mergeCell ref="B13:C13"/>
    <mergeCell ref="C5:H5"/>
  </mergeCells>
  <hyperlinks>
    <hyperlink ref="B23" r:id="rId1" xr:uid="{5F63A329-7954-7D47-A064-6AF240145983}"/>
    <hyperlink ref="B23" r:id="rId2" xr:uid="{FC14C736-9420-4744-A70E-14DC58B04138}"/>
    <hyperlink ref="B23:H23" r:id="rId3" display="CLICK HERE TO CREATE IN SMARTSHEET" xr:uid="{3EF23E15-4382-486F-95D1-61D033E59D9E}"/>
  </hyperlinks>
  <pageMargins left="0.4" right="0.4" top="0.4" bottom="0.4" header="0" footer="0"/>
  <pageSetup orientation="landscape"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2" customWidth="1"/>
    <col min="2" max="2" width="88.33203125" style="2" customWidth="1"/>
    <col min="3" max="16384" width="10.83203125" style="2"/>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DCF Sensitivity</vt:lpstr>
      <vt:lpstr>- Disclaimer -</vt:lpstr>
      <vt:lpstr>'DCF Sensitivity'!Print_Area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2021-06-11T16:11:27Z</dcterms:modified>
</cp:coreProperties>
</file>