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Marketing Project Management Templates/"/>
    </mc:Choice>
  </mc:AlternateContent>
  <xr:revisionPtr revIDLastSave="0" documentId="8_{A756BE5B-701F-4481-9A44-36C58EF547A4}" xr6:coauthVersionLast="46" xr6:coauthVersionMax="46" xr10:uidLastSave="{00000000-0000-0000-0000-000000000000}"/>
  <bookViews>
    <workbookView xWindow="-110" yWindow="-110" windowWidth="38620" windowHeight="21220" tabRatio="500" xr2:uid="{00000000-000D-0000-FFFF-FFFF00000000}"/>
  </bookViews>
  <sheets>
    <sheet name="Mktg Project Mgmt Dashboard" sheetId="1" r:id="rId1"/>
    <sheet name="BLANK - Mktg Project Mgmt Dash" sheetId="7"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start_time">'[1]Distributed Team Meeting Plan'!$D$6</definedName>
    <definedName name="Type" localSheetId="2">'[3]Maintenance Work Order'!#REF!</definedName>
    <definedName name="Type">'[3]Maintenance Work Order'!#REF!</definedName>
    <definedName name="valHighlight">#REF!</definedName>
    <definedName name="_xlnm.Print_Area" localSheetId="1">'BLANK - Mktg Project Mgmt Dash'!$B$1:$I$47</definedName>
    <definedName name="_xlnm.Print_Area" localSheetId="0">'Mktg Project Mgmt Dashboard'!$B$3:$I$39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l="1"/>
  <c r="D36" i="7" s="1"/>
  <c r="C47" i="7"/>
  <c r="D43" i="7" s="1"/>
  <c r="C38" i="1"/>
  <c r="C37" i="1"/>
  <c r="C36" i="1"/>
  <c r="C35" i="1"/>
  <c r="C30" i="1"/>
  <c r="C29" i="1"/>
  <c r="C28" i="1"/>
  <c r="C27" i="1"/>
  <c r="C26" i="1"/>
  <c r="D38" i="7" l="1"/>
  <c r="D34" i="7"/>
  <c r="D37" i="7"/>
  <c r="D35" i="7"/>
  <c r="D39" i="7" s="1"/>
  <c r="D46" i="7"/>
  <c r="D44" i="7"/>
  <c r="D45" i="7"/>
  <c r="C39" i="1"/>
  <c r="D36" i="1" s="1"/>
  <c r="C31" i="1"/>
  <c r="D27" i="1" s="1"/>
  <c r="D47" i="7" l="1"/>
  <c r="D30" i="1"/>
  <c r="D26" i="1"/>
  <c r="D29" i="1"/>
  <c r="D28" i="1"/>
  <c r="D35" i="1"/>
  <c r="D38" i="1"/>
  <c r="D37" i="1"/>
  <c r="F12" i="1"/>
  <c r="D39" i="1" l="1"/>
  <c r="D31" i="1"/>
  <c r="F13" i="1"/>
  <c r="F14" i="1"/>
  <c r="F15" i="1"/>
  <c r="F16" i="1"/>
  <c r="F17" i="1"/>
  <c r="F18" i="1"/>
  <c r="F19" i="1"/>
  <c r="F20" i="1"/>
  <c r="F21" i="1"/>
  <c r="F22" i="1"/>
</calcChain>
</file>

<file path=xl/sharedStrings.xml><?xml version="1.0" encoding="utf-8"?>
<sst xmlns="http://schemas.openxmlformats.org/spreadsheetml/2006/main" count="164" uniqueCount="63">
  <si>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</si>
  <si>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</si>
  <si>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</si>
  <si>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</si>
  <si>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</si>
  <si>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</si>
  <si>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</si>
  <si>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</si>
  <si>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</si>
  <si>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</si>
  <si>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</si>
  <si>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</si>
  <si>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</si>
  <si>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</si>
  <si>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</si>
  <si>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</si>
  <si>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</si>
  <si>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</si>
  <si>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</si>
  <si>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</si>
  <si>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</si>
  <si>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</si>
  <si>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</si>
  <si>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</si>
  <si>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</si>
  <si>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</si>
  <si>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</si>
  <si>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</si>
  <si>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</si>
  <si>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</si>
  <si>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</si>
  <si>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</si>
  <si>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</si>
  <si>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</si>
  <si>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</si>
  <si>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</si>
  <si>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</si>
  <si>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</si>
  <si>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</si>
  <si>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</si>
  <si>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</si>
  <si>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</si>
  <si>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</si>
  <si>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</si>
  <si>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</si>
  <si>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</si>
  <si>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</si>
  <si>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 xml:space="preserve">Enter DASHBOARD DATA in the tables beginning at row 8.  Dashboard graphics will automatically populate.  </t>
  </si>
  <si>
    <t>ON TRACK</t>
  </si>
  <si>
    <t>MARKETING PROJECT MANAGEMENT DASHBOARD TEMPLATE</t>
  </si>
  <si>
    <t>MARKETING PROJECT MANAGEMENT DASHBOARD</t>
  </si>
  <si>
    <t>CAMPAIGN NAME</t>
  </si>
  <si>
    <t>Set Kick-Off Meeting</t>
  </si>
  <si>
    <t>Agree on Objectives</t>
  </si>
  <si>
    <t>Determine Staffing</t>
  </si>
  <si>
    <t>Develop Messaging</t>
  </si>
  <si>
    <t>Finalize Budget</t>
  </si>
  <si>
    <t>Email Outreach</t>
  </si>
  <si>
    <t>Design Landing Page</t>
  </si>
  <si>
    <t>Targeted Blog Post</t>
  </si>
  <si>
    <t>Video Production</t>
  </si>
  <si>
    <t>Ad Content</t>
  </si>
  <si>
    <t>Social Media Promotion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</si>
</sst>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0"/>
      <color theme="1" tint="0.34998626667073579"/>
      <name val="Century Gothic"/>
      <family val="1"/>
    </font>
    <font>
      <b/>
      <sz val="12"/>
      <color theme="1"/>
      <name val="Century Gothic"/>
      <family val="1"/>
    </font>
    <font>
      <b/>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6"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Border="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Border="1" applyAlignment="1"/>
    <xf numFmtId="0" fontId="0" fillId="0" borderId="0" xfId="0" applyAlignment="1">
      <alignment horizontal="left" vertical="center" indent="1"/>
    </xf>
    <xf numFmtId="0" fontId="17" fillId="2" borderId="0" xfId="0" applyFont="1" applyFill="1" applyAlignment="1">
      <alignment vertical="center"/>
    </xf>
    <xf numFmtId="0" fontId="7" fillId="0" borderId="0" xfId="5"/>
    <xf numFmtId="166" fontId="18" fillId="2" borderId="4" xfId="0" applyNumberFormat="1" applyFont="1" applyFill="1" applyBorder="1" applyAlignment="1">
      <alignment horizontal="center" vertical="center" wrapText="1"/>
    </xf>
    <xf numFmtId="0" fontId="18" fillId="2" borderId="4" xfId="0" applyFont="1" applyFill="1" applyBorder="1" applyAlignment="1">
      <alignment horizontal="center" vertical="center" wrapText="1"/>
    </xf>
    <xf numFmtId="9" fontId="18" fillId="2" borderId="4" xfId="6" applyFont="1" applyFill="1" applyBorder="1" applyAlignment="1">
      <alignment horizontal="center" vertical="center" wrapText="1"/>
    </xf>
    <xf numFmtId="0" fontId="18" fillId="2" borderId="5" xfId="0" applyFont="1" applyFill="1" applyBorder="1" applyAlignment="1">
      <alignment horizontal="left" vertical="center" indent="1"/>
    </xf>
    <xf numFmtId="0" fontId="18" fillId="2" borderId="6" xfId="0" applyFont="1" applyFill="1" applyBorder="1" applyAlignment="1">
      <alignment horizontal="left" vertical="center" indent="1"/>
    </xf>
    <xf numFmtId="0" fontId="18" fillId="2" borderId="7" xfId="0" applyFont="1" applyFill="1" applyBorder="1" applyAlignment="1">
      <alignment horizontal="left" vertical="center" indent="1"/>
    </xf>
    <xf numFmtId="0" fontId="19" fillId="8" borderId="0" xfId="7" applyFont="1" applyFill="1" applyAlignment="1">
      <alignment horizontal="center" vertical="center"/>
    </xf>
  </cellXfs>
  <cellStyles count="8">
    <cellStyle name="Normal 2" xfId="5" xr:uid="{00000000-0005-0000-0000-000005000000}"/>
    <cellStyle name="Гиперссылка" xfId="1" builtinId="8" hidden="1"/>
    <cellStyle name="Гиперссылка" xfId="7"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'Mktg Project Mgmt Dashboard'!$D$11</c:f>
              <c:strCache>
                <c:ptCount val="1"/>
                <c:pt idx="0">
                  <c:v>START 
DATE</c:v>
                </c:pt>
              </c:strCache>
            </c:strRef>
          </c:tx>
          <c:spPr>
            <a:noFill/>
            <a:ln>
              <a:noFill/>
            </a:ln>
            <a:effectLst/>
          </c:spPr>
          <c:invertIfNegative val="0"/>
          <c:cat>
            <c:strRef>
              <c:f>'Mktg Project Mgmt Dashboard'!$B$12:$B$22</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'Mktg Project Mgmt Dashboard'!$D$12:$D$22</c:f>
              <c:numCache>
                <c:formatCode>mm/dd</c:formatCode>
                <c:ptCount val="11"/>
                <c:pt idx="0">
                  <c:v>45293</c:v>
                </c:pt>
                <c:pt idx="1">
                  <c:v>45295</c:v>
                </c:pt>
                <c:pt idx="2">
                  <c:v>45298</c:v>
                </c:pt>
                <c:pt idx="3">
                  <c:v>45301</c:v>
                </c:pt>
                <c:pt idx="4">
                  <c:v>45304</c:v>
                </c:pt>
                <c:pt idx="5">
                  <c:v>45307</c:v>
                </c:pt>
                <c:pt idx="6">
                  <c:v>45310</c:v>
                </c:pt>
                <c:pt idx="7">
                  <c:v>45313</c:v>
                </c:pt>
                <c:pt idx="8">
                  <c:v>45316</c:v>
                </c:pt>
                <c:pt idx="9">
                  <c:v>45319</c:v>
                </c:pt>
                <c:pt idx="10">
                  <c:v>45322</c:v>
                </c:pt>
              </c:numCache>
            </c:numRef>
          </c:val>
          <c:extLst>
            <c:ext xmlns:c16="http://schemas.microsoft.com/office/drawing/2014/chart" uri="{C3380CC4-5D6E-409C-BE32-E72D297353CC}">
              <c16:uniqueId val="{00000000-5C3D-A44D-94B3-9A6869E3CD9F}"/>
            </c:ext>
          </c:extLst>
        </c:ser>
        <c:ser>
          <c:idx val="1"/>
          <c:order val="1"/>
          <c:tx>
            <c:strRef>
              <c:f>'Mktg Project Mgmt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'Mktg Project Mgmt Dashboard'!$B$12:$B$22</c:f>
              <c:strCache>
                <c:ptCount val="11"/>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strCache>
            </c:strRef>
          </c:cat>
          <c:val>
            <c:numRef>
              <c:f>'Mktg Project Mgmt Dashboard'!$F$12:$F$22</c:f>
              <c:numCache>
                <c:formatCode>0</c:formatCode>
                <c:ptCount val="11"/>
                <c:pt idx="0">
                  <c:v>6</c:v>
                </c:pt>
                <c:pt idx="1">
                  <c:v>7</c:v>
                </c:pt>
                <c:pt idx="2">
                  <c:v>4</c:v>
                </c:pt>
                <c:pt idx="3">
                  <c:v>5</c:v>
                </c:pt>
                <c:pt idx="4">
                  <c:v>7</c:v>
                </c:pt>
                <c:pt idx="5">
                  <c:v>13</c:v>
                </c:pt>
                <c:pt idx="6">
                  <c:v>13</c:v>
                </c:pt>
                <c:pt idx="7">
                  <c:v>18</c:v>
                </c:pt>
                <c:pt idx="8">
                  <c:v>11</c:v>
                </c:pt>
                <c:pt idx="9">
                  <c:v>9</c:v>
                </c:pt>
                <c:pt idx="10">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Mktg Project Mgmt Dash'!$B$43:$B$46</c:f>
              <c:strCache>
                <c:ptCount val="3"/>
                <c:pt idx="0">
                  <c:v>High</c:v>
                </c:pt>
                <c:pt idx="1">
                  <c:v>Medium</c:v>
                </c:pt>
                <c:pt idx="2">
                  <c:v>Low</c:v>
                </c:pt>
              </c:strCache>
            </c:strRef>
          </c:cat>
          <c:val>
            <c:numRef>
              <c:f>'BLANK - Mktg Project Mgmt Dash'!$C$43:$C$46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Mktg Project Mgmt Dash'!$B$43:$B$46</c:f>
              <c:strCache>
                <c:ptCount val="3"/>
                <c:pt idx="0">
                  <c:v>High</c:v>
                </c:pt>
                <c:pt idx="1">
                  <c:v>Medium</c:v>
                </c:pt>
                <c:pt idx="2">
                  <c:v>Low</c:v>
                </c:pt>
              </c:strCache>
            </c:strRef>
          </c:cat>
          <c:val>
            <c:numRef>
              <c:f>'BLANK - Mktg Project Mgmt Dash'!$C$43:$C$46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'Mktg Project Mgmt Dashboard'!$B$26:$B$30</c:f>
              <c:strCache>
                <c:ptCount val="5"/>
                <c:pt idx="0">
                  <c:v>Not Started</c:v>
                </c:pt>
                <c:pt idx="1">
                  <c:v>In Progress</c:v>
                </c:pt>
                <c:pt idx="2">
                  <c:v>Complete</c:v>
                </c:pt>
                <c:pt idx="3">
                  <c:v>Overdue</c:v>
                </c:pt>
                <c:pt idx="4">
                  <c:v>On Hold</c:v>
                </c:pt>
              </c:strCache>
            </c:strRef>
          </c:cat>
          <c:val>
            <c:numRef>
              <c:f>'Mktg Project Mgmt Dashboard'!$C$26:$C$30</c:f>
              <c:numCache>
                <c:formatCode>0</c:formatCode>
                <c:ptCount val="5"/>
                <c:pt idx="0">
                  <c:v>1</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'Mktg Project Mgmt Dashboard'!$B$26:$B$30</c:f>
              <c:strCache>
                <c:ptCount val="5"/>
                <c:pt idx="0">
                  <c:v>Not Started</c:v>
                </c:pt>
                <c:pt idx="1">
                  <c:v>In Progress</c:v>
                </c:pt>
                <c:pt idx="2">
                  <c:v>Complete</c:v>
                </c:pt>
                <c:pt idx="3">
                  <c:v>Overdue</c:v>
                </c:pt>
                <c:pt idx="4">
                  <c:v>On Hold</c:v>
                </c:pt>
              </c:strCache>
            </c:strRef>
          </c:cat>
          <c:val>
            <c:numRef>
              <c:f>'Mktg Project Mgmt Dashboard'!$C$26:$C$30</c:f>
              <c:numCache>
                <c:formatCode>0</c:formatCode>
                <c:ptCount val="5"/>
                <c:pt idx="0">
                  <c:v>1</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'Mktg Project Mgmt Dashboard'!$F$25:$F$26</c:f>
              <c:strCache>
                <c:ptCount val="2"/>
                <c:pt idx="0">
                  <c:v>PLANNED</c:v>
                </c:pt>
                <c:pt idx="1">
                  <c:v>ACTUAL</c:v>
                </c:pt>
              </c:strCache>
            </c:strRef>
          </c:cat>
          <c:val>
            <c:numRef>
              <c:f>'Mktg Project Mgmt Dashboard'!$G$25:$G$26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'Mktg Project Mgmt Dashboard'!$F$34:$F$36</c:f>
              <c:strCache>
                <c:ptCount val="3"/>
                <c:pt idx="0">
                  <c:v>Decisions</c:v>
                </c:pt>
                <c:pt idx="1">
                  <c:v>Actions</c:v>
                </c:pt>
                <c:pt idx="2">
                  <c:v>Change Requests </c:v>
                </c:pt>
              </c:strCache>
            </c:strRef>
          </c:cat>
          <c:val>
            <c:numRef>
              <c:f>'Mktg Project Mgmt Dashboard'!$G$34:$G$36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'Mktg Project Mgmt Dashboard'!$B$35:$B$38</c:f>
              <c:strCache>
                <c:ptCount val="3"/>
                <c:pt idx="0">
                  <c:v>High</c:v>
                </c:pt>
                <c:pt idx="1">
                  <c:v>Medium</c:v>
                </c:pt>
                <c:pt idx="2">
                  <c:v>Low</c:v>
                </c:pt>
              </c:strCache>
            </c:strRef>
          </c:cat>
          <c:val>
            <c:numRef>
              <c:f>'Mktg Project Mgmt Dashboard'!$C$35:$C$38</c:f>
              <c:numCache>
                <c:formatCode>0</c:formatCode>
                <c:ptCount val="4"/>
                <c:pt idx="0">
                  <c:v>6</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'Mktg Project Mgmt Dashboard'!$B$35:$B$38</c:f>
              <c:strCache>
                <c:ptCount val="3"/>
                <c:pt idx="0">
                  <c:v>High</c:v>
                </c:pt>
                <c:pt idx="1">
                  <c:v>Medium</c:v>
                </c:pt>
                <c:pt idx="2">
                  <c:v>Low</c:v>
                </c:pt>
              </c:strCache>
            </c:strRef>
          </c:cat>
          <c:val>
            <c:numRef>
              <c:f>'Mktg Project Mgmt Dashboard'!$C$35:$C$38</c:f>
              <c:numCache>
                <c:formatCode>0</c:formatCode>
                <c:ptCount val="4"/>
                <c:pt idx="0">
                  <c:v>6</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Mktg Project Mgmt Dash'!$D$10</c:f>
              <c:strCache>
                <c:ptCount val="1"/>
                <c:pt idx="0">
                  <c:v>START 
DATE</c:v>
                </c:pt>
              </c:strCache>
            </c:strRef>
          </c:tx>
          <c:spPr>
            <a:noFill/>
            <a:ln>
              <a:noFill/>
            </a:ln>
            <a:effectLst/>
          </c:spPr>
          <c:invertIfNegative val="0"/>
          <c:cat>
            <c:strRef>
              <c:f>'BLANK - Mktg Project Mgmt Dash'!$B$11:$B$30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Mktg Project Mgmt Dash'!$D$11:$D$30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Mktg Project Mgmt Dash'!$F$10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Mktg Project Mgmt Dash'!$B$11:$B$30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Mktg Project Mgmt Dash'!$F$11:$F$30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Mktg Project Mgmt Dash'!$B$34:$B$38</c:f>
              <c:strCache>
                <c:ptCount val="5"/>
                <c:pt idx="0">
                  <c:v>Not Started</c:v>
                </c:pt>
                <c:pt idx="1">
                  <c:v>In Progress</c:v>
                </c:pt>
                <c:pt idx="2">
                  <c:v>Complete</c:v>
                </c:pt>
                <c:pt idx="3">
                  <c:v>Overdue</c:v>
                </c:pt>
                <c:pt idx="4">
                  <c:v>On Hold</c:v>
                </c:pt>
              </c:strCache>
            </c:strRef>
          </c:cat>
          <c:val>
            <c:numRef>
              <c:f>'BLANK - Mktg Project Mgmt Dash'!$C$34:$C$38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Mktg Project Mgmt Dash'!$B$34:$B$38</c:f>
              <c:strCache>
                <c:ptCount val="5"/>
                <c:pt idx="0">
                  <c:v>Not Started</c:v>
                </c:pt>
                <c:pt idx="1">
                  <c:v>In Progress</c:v>
                </c:pt>
                <c:pt idx="2">
                  <c:v>Complete</c:v>
                </c:pt>
                <c:pt idx="3">
                  <c:v>Overdue</c:v>
                </c:pt>
                <c:pt idx="4">
                  <c:v>On Hold</c:v>
                </c:pt>
              </c:strCache>
            </c:strRef>
          </c:cat>
          <c:val>
            <c:numRef>
              <c:f>'BLANK - Mktg Project Mgmt Dash'!$C$34:$C$38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Mktg Project Mgmt Dash'!$F$33:$F$34</c:f>
              <c:strCache>
                <c:ptCount val="2"/>
                <c:pt idx="0">
                  <c:v>PLANNED</c:v>
                </c:pt>
                <c:pt idx="1">
                  <c:v>ACTUAL</c:v>
                </c:pt>
              </c:strCache>
            </c:strRef>
          </c:cat>
          <c:val>
            <c:numRef>
              <c:f>'BLANK - Mktg Project Mgmt Dash'!$G$33:$G$34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Mktg Project Mgmt Dash'!$F$42:$F$44</c:f>
              <c:strCache>
                <c:ptCount val="3"/>
                <c:pt idx="0">
                  <c:v>Decisions</c:v>
                </c:pt>
                <c:pt idx="1">
                  <c:v>Actions</c:v>
                </c:pt>
                <c:pt idx="2">
                  <c:v>Change Requests </c:v>
                </c:pt>
              </c:strCache>
            </c:strRef>
          </c:cat>
          <c:val>
            <c:numRef>
              <c:f>'BLANK - Mktg Project Mgmt Dash'!$G$42:$G$44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bit.ly/36VB5H5"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50800</xdr:colOff>
      <xdr:row>0</xdr:row>
      <xdr:rowOff>12700</xdr:rowOff>
    </xdr:from>
    <xdr:to>
      <xdr:col>7</xdr:col>
      <xdr:colOff>1181100</xdr:colOff>
      <xdr:row>1</xdr:row>
      <xdr:rowOff>12700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304800" y="1270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427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36VB5H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workbookViewId="0">
      <pane ySplit="1" topLeftCell="A2" activePane="bottomLeft" state="frozen"/>
      <selection pane="bottomLeft" activeCell="B41" sqref="B41:I41"/>
    </sheetView>
  </sheetViews>
  <sheetFormatPr defaultColWidth="11" defaultRowHeight="12.5" x14ac:dyDescent="0.25"/>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7" customHeight="1" x14ac:dyDescent="0.35">
      <c r="B1" s="63"/>
    </row>
    <row r="2" spans="1:258" s="11" customFormat="1" ht="42" customHeight="1" x14ac:dyDescent="0.35">
      <c r="B2" s="64" t="s">
        <v>49</v>
      </c>
    </row>
    <row r="3" spans="1:258" s="24" customFormat="1" ht="25" customHeight="1" x14ac:dyDescent="0.35">
      <c r="A3" s="19"/>
      <c r="B3" s="20" t="s">
        <v>51</v>
      </c>
      <c r="C3" s="21"/>
      <c r="D3" s="20"/>
      <c r="E3" s="20"/>
      <c r="F3" s="22" t="s">
        <v>28</v>
      </c>
      <c r="G3" s="23" t="s">
        <v>29</v>
      </c>
      <c r="H3" s="22" t="s">
        <v>27</v>
      </c>
      <c r="I3" s="19"/>
      <c r="J3" s="19"/>
      <c r="K3" s="19"/>
      <c r="L3" s="19"/>
      <c r="M3" s="19"/>
      <c r="N3" s="19"/>
      <c r="O3" s="19"/>
      <c r="P3" s="19"/>
      <c r="Q3" s="19"/>
      <c r="R3" s="19"/>
      <c r="S3" s="19"/>
      <c r="T3" s="19"/>
      <c r="U3" s="19"/>
      <c r="V3" s="19"/>
      <c r="W3" s="19"/>
      <c r="X3" s="19"/>
      <c r="Y3" s="19"/>
      <c r="Z3" s="19"/>
      <c r="AA3" s="19"/>
      <c r="AB3" s="19"/>
      <c r="AC3" s="19"/>
      <c r="AD3" s="19"/>
      <c r="AE3" s="19"/>
      <c r="AF3" s="19"/>
      <c r="AG3" s="19"/>
      <c r="AH3" s="19"/>
    </row>
    <row r="4" spans="1:258" ht="35" customHeight="1" thickBot="1" x14ac:dyDescent="0.3">
      <c r="A4" s="1"/>
      <c r="B4" s="69"/>
      <c r="C4" s="70"/>
      <c r="D4" s="70"/>
      <c r="E4" s="71"/>
      <c r="F4" s="66" t="s">
        <v>30</v>
      </c>
      <c r="G4" s="67" t="s">
        <v>48</v>
      </c>
      <c r="H4" s="68">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x14ac:dyDescent="0.25">
      <c r="A5" s="1"/>
      <c r="B5" s="56" t="s">
        <v>44</v>
      </c>
      <c r="C5" s="52"/>
      <c r="D5" s="52"/>
      <c r="E5" s="52"/>
      <c r="F5" s="53"/>
      <c r="G5" s="54"/>
      <c r="H5" s="55"/>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x14ac:dyDescent="0.25">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x14ac:dyDescent="0.25">
      <c r="A7" s="1"/>
      <c r="B7" s="1"/>
      <c r="C7" s="9"/>
      <c r="D7" s="9"/>
      <c r="E7" s="9"/>
      <c r="F7" s="9"/>
      <c r="G7" s="9"/>
      <c r="H7" s="9"/>
      <c r="I7" s="9"/>
      <c r="J7" s="1"/>
      <c r="K7" s="9"/>
      <c r="L7" s="1"/>
      <c r="M7" s="9"/>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x14ac:dyDescent="0.25">
      <c r="A9" s="1"/>
      <c r="B9" s="28" t="s">
        <v>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x14ac:dyDescent="0.25">
      <c r="A10" s="1"/>
      <c r="B10" s="27"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x14ac:dyDescent="0.35">
      <c r="A11" s="10"/>
      <c r="B11" s="14" t="s">
        <v>0</v>
      </c>
      <c r="C11" s="14" t="s">
        <v>2</v>
      </c>
      <c r="D11" s="33" t="s">
        <v>38</v>
      </c>
      <c r="E11" s="33" t="s">
        <v>36</v>
      </c>
      <c r="F11" s="34" t="s">
        <v>37</v>
      </c>
      <c r="G11" s="14" t="s">
        <v>1</v>
      </c>
      <c r="H11" s="14" t="s">
        <v>19</v>
      </c>
      <c r="I11" s="14" t="s">
        <v>3</v>
      </c>
      <c r="J11" s="10"/>
      <c r="K11" s="14" t="s">
        <v>1</v>
      </c>
      <c r="L11" s="10"/>
      <c r="M11" s="14" t="s">
        <v>19</v>
      </c>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8" customFormat="1" ht="23" customHeight="1" x14ac:dyDescent="0.35">
      <c r="A12" s="7"/>
      <c r="B12" s="3" t="s">
        <v>52</v>
      </c>
      <c r="C12" s="2"/>
      <c r="D12" s="35">
        <v>45293</v>
      </c>
      <c r="E12" s="35">
        <v>45299</v>
      </c>
      <c r="F12" s="36">
        <f>IF(D12=0,0,E12-D12)</f>
        <v>6</v>
      </c>
      <c r="G12" s="2" t="s">
        <v>5</v>
      </c>
      <c r="H12" s="2" t="s">
        <v>20</v>
      </c>
      <c r="I12" s="2"/>
      <c r="J12" s="26"/>
      <c r="K12" s="25" t="s">
        <v>9</v>
      </c>
      <c r="L12" s="7"/>
      <c r="M12" s="15" t="s">
        <v>20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35">
      <c r="A13" s="7"/>
      <c r="B13" s="3" t="s">
        <v>53</v>
      </c>
      <c r="C13" s="4"/>
      <c r="D13" s="37">
        <v>45295</v>
      </c>
      <c r="E13" s="37">
        <v>45302</v>
      </c>
      <c r="F13" s="36">
        <f t="shared" ref="F13:F22" si="0">IF(D13=0,0,E13-D13)</f>
        <v>7</v>
      </c>
      <c r="G13" s="3" t="s">
        <v>5</v>
      </c>
      <c r="H13" s="3" t="s">
        <v>21</v>
      </c>
      <c r="I13" s="2"/>
      <c r="J13" s="26"/>
      <c r="K13" s="3" t="s">
        <v>7</v>
      </c>
      <c r="L13" s="7"/>
      <c r="M13" s="16" t="s">
        <v>21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35">
      <c r="A14" s="7"/>
      <c r="B14" s="3" t="s">
        <v>54</v>
      </c>
      <c r="C14" s="4"/>
      <c r="D14" s="37">
        <v>45298</v>
      </c>
      <c r="E14" s="37">
        <v>45302</v>
      </c>
      <c r="F14" s="36">
        <f t="shared" si="0"/>
        <v>4</v>
      </c>
      <c r="G14" s="3" t="s">
        <v>5</v>
      </c>
      <c r="H14" s="3" t="s">
        <v>22</v>
      </c>
      <c r="I14" s="2"/>
      <c r="J14" s="26"/>
      <c r="K14" s="3" t="s">
        <v>5</v>
      </c>
      <c r="L14" s="7"/>
      <c r="M14" s="17" t="s">
        <v>22</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35">
      <c r="A15" s="7"/>
      <c r="B15" s="3" t="s">
        <v>55</v>
      </c>
      <c r="C15" s="12"/>
      <c r="D15" s="37">
        <v>45301</v>
      </c>
      <c r="E15" s="37">
        <v>45306</v>
      </c>
      <c r="F15" s="36">
        <f t="shared" si="0"/>
        <v>5</v>
      </c>
      <c r="G15" s="3" t="s">
        <v>5</v>
      </c>
      <c r="H15" s="3" t="s">
        <v>22</v>
      </c>
      <c r="I15" s="2"/>
      <c r="J15" s="26"/>
      <c r="K15" s="12" t="s">
        <v>26</v>
      </c>
      <c r="L15" s="7"/>
      <c r="M15" s="12"/>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25">
      <c r="A16" s="7"/>
      <c r="B16" s="3" t="s">
        <v>56</v>
      </c>
      <c r="C16" s="4"/>
      <c r="D16" s="37">
        <v>45304</v>
      </c>
      <c r="E16" s="37">
        <v>45311</v>
      </c>
      <c r="F16" s="36">
        <f t="shared" si="0"/>
        <v>7</v>
      </c>
      <c r="G16" s="3" t="s">
        <v>5</v>
      </c>
      <c r="H16" s="3" t="s">
        <v>22</v>
      </c>
      <c r="I16" s="2"/>
      <c r="J16" s="7"/>
      <c r="K16" s="12" t="s">
        <v>8</v>
      </c>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25">
      <c r="A17" s="7"/>
      <c r="B17" s="3" t="s">
        <v>57</v>
      </c>
      <c r="C17" s="4"/>
      <c r="D17" s="37">
        <v>45307</v>
      </c>
      <c r="E17" s="37">
        <v>45320</v>
      </c>
      <c r="F17" s="36">
        <f t="shared" si="0"/>
        <v>13</v>
      </c>
      <c r="G17" s="3" t="s">
        <v>26</v>
      </c>
      <c r="H17" s="3" t="s">
        <v>20</v>
      </c>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25">
      <c r="A18" s="7"/>
      <c r="B18" s="3" t="s">
        <v>58</v>
      </c>
      <c r="C18" s="13"/>
      <c r="D18" s="37">
        <v>45310</v>
      </c>
      <c r="E18" s="35">
        <v>45323</v>
      </c>
      <c r="F18" s="36">
        <f t="shared" si="0"/>
        <v>13</v>
      </c>
      <c r="G18" s="3" t="s">
        <v>7</v>
      </c>
      <c r="H18" s="3" t="s">
        <v>20</v>
      </c>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25">
      <c r="A19" s="7"/>
      <c r="B19" s="3" t="s">
        <v>59</v>
      </c>
      <c r="C19" s="13"/>
      <c r="D19" s="37">
        <v>45313</v>
      </c>
      <c r="E19" s="35">
        <v>45331</v>
      </c>
      <c r="F19" s="36">
        <f t="shared" si="0"/>
        <v>18</v>
      </c>
      <c r="G19" s="3" t="s">
        <v>7</v>
      </c>
      <c r="H19" s="3" t="s">
        <v>20</v>
      </c>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25">
      <c r="A20" s="7"/>
      <c r="B20" s="3" t="s">
        <v>60</v>
      </c>
      <c r="C20" s="13"/>
      <c r="D20" s="37">
        <v>45316</v>
      </c>
      <c r="E20" s="35">
        <v>45327</v>
      </c>
      <c r="F20" s="36">
        <f t="shared" si="0"/>
        <v>11</v>
      </c>
      <c r="G20" s="3" t="s">
        <v>7</v>
      </c>
      <c r="H20" s="3" t="s">
        <v>20</v>
      </c>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25">
      <c r="A21" s="7"/>
      <c r="B21" s="3" t="s">
        <v>61</v>
      </c>
      <c r="C21" s="13"/>
      <c r="D21" s="37">
        <v>45319</v>
      </c>
      <c r="E21" s="35">
        <v>45328</v>
      </c>
      <c r="F21" s="36">
        <f t="shared" si="0"/>
        <v>9</v>
      </c>
      <c r="G21" s="3" t="s">
        <v>8</v>
      </c>
      <c r="H21" s="3" t="s">
        <v>20</v>
      </c>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25">
      <c r="A22" s="7"/>
      <c r="B22" s="3" t="s">
        <v>62</v>
      </c>
      <c r="C22" s="13"/>
      <c r="D22" s="37">
        <v>45322</v>
      </c>
      <c r="E22" s="35">
        <v>45324</v>
      </c>
      <c r="F22" s="36">
        <f t="shared" si="0"/>
        <v>2</v>
      </c>
      <c r="G22" s="3" t="s">
        <v>9</v>
      </c>
      <c r="H22" s="3" t="s">
        <v>21</v>
      </c>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x14ac:dyDescent="0.25">
      <c r="A24" s="1"/>
      <c r="B24" s="27" t="s">
        <v>33</v>
      </c>
      <c r="C24" s="1"/>
      <c r="D24" s="1"/>
      <c r="E24" s="1"/>
      <c r="F24" s="27" t="s">
        <v>40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8" customFormat="1" ht="23" customHeight="1" x14ac:dyDescent="0.35">
      <c r="B25" s="50" t="s">
        <v>1</v>
      </c>
      <c r="C25" s="51" t="s">
        <v>34</v>
      </c>
      <c r="D25" s="51" t="s">
        <v>35</v>
      </c>
      <c r="F25" s="41" t="s">
        <v>41</v>
      </c>
      <c r="G25" s="39">
        <v>80000</v>
      </c>
    </row>
    <row r="26" spans="1:258" s="18" customFormat="1" ht="23" customHeight="1" thickBot="1" x14ac:dyDescent="0.4">
      <c r="B26" s="29" t="s">
        <v>9</v>
      </c>
      <c r="C26" s="44">
        <f>COUNTIF(G12:G22, "Not Started")</f>
        <v>1</v>
      </c>
      <c r="D26" s="45">
        <f>IFERROR(C26/C31,"")</f>
        <v>9.0909090909090912E-2</v>
      </c>
      <c r="F26" s="42" t="s">
        <v>42</v>
      </c>
      <c r="G26" s="40">
        <v>50000</v>
      </c>
    </row>
    <row r="27" spans="1:258" s="18" customFormat="1" ht="23" customHeight="1" x14ac:dyDescent="0.35">
      <c r="B27" s="3" t="s">
        <v>7</v>
      </c>
      <c r="C27" s="44">
        <f>COUNTIF(G12:G22, "In Progress")</f>
        <v>3</v>
      </c>
      <c r="D27" s="45">
        <f>IFERROR(C27/C31,"")</f>
        <v>0.27272727272727271</v>
      </c>
    </row>
    <row r="28" spans="1:258" s="18" customFormat="1" ht="23" customHeight="1" x14ac:dyDescent="0.35">
      <c r="B28" s="30" t="s">
        <v>5</v>
      </c>
      <c r="C28" s="44">
        <f>COUNTIF(G12:G22, "Complete")</f>
        <v>5</v>
      </c>
      <c r="D28" s="45">
        <f>IFERROR(C28/C31,"")</f>
        <v>0.45454545454545453</v>
      </c>
    </row>
    <row r="29" spans="1:258" s="18" customFormat="1" ht="23" customHeight="1" x14ac:dyDescent="0.35">
      <c r="B29" s="31" t="s">
        <v>26</v>
      </c>
      <c r="C29" s="44">
        <f>COUNTIF(G12:G22, "Overdue")</f>
        <v>1</v>
      </c>
      <c r="D29" s="45">
        <f>IFERROR(C29/C31,"")</f>
        <v>9.0909090909090912E-2</v>
      </c>
    </row>
    <row r="30" spans="1:258" s="18" customFormat="1" ht="23" customHeight="1" thickBot="1" x14ac:dyDescent="0.4">
      <c r="B30" s="32" t="s">
        <v>8</v>
      </c>
      <c r="C30" s="46">
        <f>COUNTIF(G12:G22, "On Hold")</f>
        <v>1</v>
      </c>
      <c r="D30" s="47">
        <f>IFERROR(C30/C31,"")</f>
        <v>9.0909090909090912E-2</v>
      </c>
    </row>
    <row r="31" spans="1:258" s="18" customFormat="1" ht="23" customHeight="1" x14ac:dyDescent="0.35">
      <c r="B31" s="38" t="s">
        <v>39</v>
      </c>
      <c r="C31" s="48">
        <f>SUM(C26:C30)</f>
        <v>11</v>
      </c>
      <c r="D31" s="49">
        <f>SUM(D26:D30)</f>
        <v>1</v>
      </c>
    </row>
    <row r="32" spans="1:258" s="18" customFormat="1" x14ac:dyDescent="0.35"/>
    <row r="33" spans="1:258" ht="25" customHeight="1" x14ac:dyDescent="0.25">
      <c r="A33" s="1"/>
      <c r="B33" s="27" t="s">
        <v>43</v>
      </c>
      <c r="C33" s="1"/>
      <c r="D33" s="1"/>
      <c r="E33" s="1"/>
      <c r="F33" s="57" t="s">
        <v>45</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8" customFormat="1" ht="23" customHeight="1" x14ac:dyDescent="0.35">
      <c r="B34" s="50" t="s">
        <v>19</v>
      </c>
      <c r="C34" s="51" t="s">
        <v>34</v>
      </c>
      <c r="D34" s="51" t="s">
        <v>35</v>
      </c>
      <c r="F34" s="59" t="s">
        <v>25</v>
      </c>
      <c r="G34" s="39">
        <v>5</v>
      </c>
    </row>
    <row r="35" spans="1:258" s="18" customFormat="1" ht="23" customHeight="1" x14ac:dyDescent="0.35">
      <c r="B35" s="15" t="s">
        <v>20</v>
      </c>
      <c r="C35" s="44">
        <f>COUNTIF(H12:H22, "High")</f>
        <v>6</v>
      </c>
      <c r="D35" s="45">
        <f>IFERROR(C35/C39,"")</f>
        <v>0.54545454545454541</v>
      </c>
      <c r="F35" s="58" t="s">
        <v>24</v>
      </c>
      <c r="G35" s="39">
        <v>2</v>
      </c>
    </row>
    <row r="36" spans="1:258" s="18" customFormat="1" ht="23" customHeight="1" x14ac:dyDescent="0.35">
      <c r="B36" s="16" t="s">
        <v>21</v>
      </c>
      <c r="C36" s="44">
        <f>COUNTIF(H12:H22, "Medium")</f>
        <v>2</v>
      </c>
      <c r="D36" s="45">
        <f>IFERROR(C36/C39,"")</f>
        <v>0.18181818181818182</v>
      </c>
      <c r="F36" s="60" t="s">
        <v>23</v>
      </c>
      <c r="G36" s="39">
        <v>4</v>
      </c>
    </row>
    <row r="37" spans="1:258" s="18" customFormat="1" ht="23" customHeight="1" x14ac:dyDescent="0.25">
      <c r="B37" s="17" t="s">
        <v>22</v>
      </c>
      <c r="C37" s="44">
        <f>COUNTIF(H12:H22, "Low")</f>
        <v>3</v>
      </c>
      <c r="D37" s="45">
        <f>IFERROR(C37/C39,"")</f>
        <v>0.27272727272727271</v>
      </c>
      <c r="F37" s="1"/>
      <c r="G37" s="1"/>
    </row>
    <row r="38" spans="1:258" s="18" customFormat="1" ht="23" customHeight="1" thickBot="1" x14ac:dyDescent="0.3">
      <c r="B38" s="43"/>
      <c r="C38" s="46">
        <f>COUNTIF(H12:H22, "...")</f>
        <v>0</v>
      </c>
      <c r="D38" s="47">
        <f>IFERROR(C38/C39,"")</f>
        <v>0</v>
      </c>
      <c r="F38" s="1"/>
      <c r="G38" s="1"/>
    </row>
    <row r="39" spans="1:258" s="18" customFormat="1" ht="23" customHeight="1" x14ac:dyDescent="0.25">
      <c r="B39" s="38" t="s">
        <v>39</v>
      </c>
      <c r="C39" s="48">
        <f>SUM(C35:C38)</f>
        <v>11</v>
      </c>
      <c r="D39" s="49">
        <f>SUM(D35:D38)</f>
        <v>1</v>
      </c>
      <c r="F39" s="1"/>
      <c r="G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 customHeight="1" x14ac:dyDescent="0.35">
      <c r="A41" s="6"/>
      <c r="B41" s="72" t="s">
        <v>4</v>
      </c>
      <c r="C41" s="72"/>
      <c r="D41" s="72"/>
      <c r="E41" s="72"/>
      <c r="F41" s="72"/>
      <c r="G41" s="72"/>
      <c r="H41" s="72"/>
      <c r="I41" s="72"/>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2">
    <mergeCell ref="B41:I41"/>
    <mergeCell ref="B4:E4"/>
  </mergeCells>
  <phoneticPr fontId="3" type="noConversion"/>
  <conditionalFormatting sqref="G12:G22 K12:K16">
    <cfRule type="containsText" dxfId="39" priority="35" operator="containsText" text="Overdue">
      <formula>NOT(ISERROR(SEARCH("Overdue",G12)))</formula>
    </cfRule>
    <cfRule type="containsText" dxfId="38" priority="55" operator="containsText" text="On Hold">
      <formula>NOT(ISERROR(SEARCH("On Hold",G12)))</formula>
    </cfRule>
    <cfRule type="containsText" dxfId="37" priority="56" operator="containsText" text="Complete">
      <formula>NOT(ISERROR(SEARCH("Complete",G12)))</formula>
    </cfRule>
    <cfRule type="containsText" dxfId="36" priority="57" operator="containsText" text="In Progress">
      <formula>NOT(ISERROR(SEARCH("In Progress",G12)))</formula>
    </cfRule>
    <cfRule type="containsText" dxfId="35" priority="58" operator="containsText" text="Not Started">
      <formula>NOT(ISERROR(SEARCH("Not Started",G12)))</formula>
    </cfRule>
  </conditionalFormatting>
  <conditionalFormatting sqref="H12:H22 M12:M15">
    <cfRule type="containsText" dxfId="34" priority="36" operator="containsText" text="Low">
      <formula>NOT(ISERROR(SEARCH("Low",H12)))</formula>
    </cfRule>
    <cfRule type="containsText" dxfId="33" priority="37" operator="containsText" text="Medium">
      <formula>NOT(ISERROR(SEARCH("Medium",H12)))</formula>
    </cfRule>
    <cfRule type="containsText" dxfId="32" priority="38" operator="containsText" text="High">
      <formula>NOT(ISERROR(SEARCH("High",H12)))</formula>
    </cfRule>
  </conditionalFormatting>
  <conditionalFormatting sqref="B26:B30">
    <cfRule type="containsText" dxfId="31" priority="30" operator="containsText" text="Overdue">
      <formula>NOT(ISERROR(SEARCH("Overdue",B26)))</formula>
    </cfRule>
    <cfRule type="containsText" dxfId="30" priority="31" operator="containsText" text="On Hold">
      <formula>NOT(ISERROR(SEARCH("On Hold",B26)))</formula>
    </cfRule>
    <cfRule type="containsText" dxfId="29" priority="32" operator="containsText" text="Complete">
      <formula>NOT(ISERROR(SEARCH("Complete",B26)))</formula>
    </cfRule>
    <cfRule type="containsText" dxfId="28" priority="33" operator="containsText" text="In Progress">
      <formula>NOT(ISERROR(SEARCH("In Progress",B26)))</formula>
    </cfRule>
    <cfRule type="containsText" dxfId="27" priority="34" operator="containsText" text="Not Started">
      <formula>NOT(ISERROR(SEARCH("Not Started",B26)))</formula>
    </cfRule>
  </conditionalFormatting>
  <conditionalFormatting sqref="B35:B38">
    <cfRule type="containsText" dxfId="26" priority="9" operator="containsText" text="Low">
      <formula>NOT(ISERROR(SEARCH("Low",B35)))</formula>
    </cfRule>
    <cfRule type="containsText" dxfId="25" priority="10" operator="containsText" text="Medium">
      <formula>NOT(ISERROR(SEARCH("Medium",B35)))</formula>
    </cfRule>
    <cfRule type="containsText" dxfId="24" priority="11" operator="containsText" text="High">
      <formula>NOT(ISERROR(SEARCH("High",B35)))</formula>
    </cfRule>
  </conditionalFormatting>
  <dataValidations count="2">
    <dataValidation type="list" allowBlank="1" showInputMessage="1" showErrorMessage="1" sqref="G12:G22" xr:uid="{BEF7E677-7619-1544-B928-2846876EF993}">
      <formula1>$K$12:$K$16</formula1>
    </dataValidation>
    <dataValidation type="list" allowBlank="1" showInputMessage="1" showErrorMessage="1" sqref="H12:H22" xr:uid="{9D172C47-4C27-2D41-BCB6-1E823B5B1CF5}">
      <formula1>$M$12:$M$15</formula1>
    </dataValidation>
  </dataValidations>
  <hyperlinks>
    <hyperlink ref="B41:I41" r:id="rId1" display="CLICK HERE TO CREATE IN SMARTSHEET" xr:uid="{2605CBBD-365D-430E-8BE4-C11B22640BF0}"/>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2" activePane="bottomLeft" state="frozen"/>
      <selection pane="bottomLeft" activeCell="B3" sqref="B3:E3"/>
    </sheetView>
  </sheetViews>
  <sheetFormatPr defaultColWidth="11" defaultRowHeight="12.5" x14ac:dyDescent="0.25"/>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x14ac:dyDescent="0.35">
      <c r="A1" s="1"/>
      <c r="B1" s="64" t="s">
        <v>50</v>
      </c>
      <c r="C1" s="62"/>
      <c r="D1" s="62"/>
      <c r="E1" s="62"/>
      <c r="F1" s="62"/>
      <c r="G1" s="62"/>
      <c r="H1" s="62"/>
      <c r="I1" s="62"/>
      <c r="J1" s="9"/>
      <c r="K1" s="62"/>
      <c r="L1" s="9"/>
      <c r="M1" s="62"/>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5" customHeight="1" x14ac:dyDescent="0.35">
      <c r="A2" s="19"/>
      <c r="B2" s="20" t="s">
        <v>51</v>
      </c>
      <c r="C2" s="21"/>
      <c r="D2" s="20"/>
      <c r="E2" s="20"/>
      <c r="F2" s="22" t="s">
        <v>28</v>
      </c>
      <c r="G2" s="23" t="s">
        <v>29</v>
      </c>
      <c r="H2" s="22" t="s">
        <v>27</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 customHeight="1" thickBot="1" x14ac:dyDescent="0.3">
      <c r="A3" s="1"/>
      <c r="B3" s="69"/>
      <c r="C3" s="70"/>
      <c r="D3" s="70"/>
      <c r="E3" s="71"/>
      <c r="F3" s="66" t="s">
        <v>30</v>
      </c>
      <c r="G3" s="67" t="s">
        <v>48</v>
      </c>
      <c r="H3" s="68">
        <v>1</v>
      </c>
      <c r="I3" s="61" t="s">
        <v>47</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25">
      <c r="A4" s="1"/>
      <c r="B4" s="56" t="s">
        <v>44</v>
      </c>
      <c r="C4" s="52"/>
      <c r="D4" s="52"/>
      <c r="E4" s="52"/>
      <c r="F4" s="53"/>
      <c r="G4" s="54"/>
      <c r="H4" s="55"/>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25">
      <c r="A5" s="1"/>
      <c r="B5" s="1"/>
      <c r="C5" s="9"/>
      <c r="D5" s="9"/>
      <c r="E5" s="9"/>
      <c r="F5" s="9"/>
      <c r="G5" s="9"/>
      <c r="H5" s="9"/>
      <c r="I5" s="9"/>
      <c r="J5" s="1"/>
      <c r="K5" s="9"/>
      <c r="L5" s="1"/>
      <c r="M5" s="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25">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25">
      <c r="A8" s="1"/>
      <c r="B8" s="28" t="s">
        <v>31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25">
      <c r="A9" s="1"/>
      <c r="B9" s="27"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x14ac:dyDescent="0.35">
      <c r="A10" s="10"/>
      <c r="B10" s="14" t="s">
        <v>0</v>
      </c>
      <c r="C10" s="14" t="s">
        <v>2</v>
      </c>
      <c r="D10" s="33" t="s">
        <v>38</v>
      </c>
      <c r="E10" s="33" t="s">
        <v>36</v>
      </c>
      <c r="F10" s="34" t="s">
        <v>37</v>
      </c>
      <c r="G10" s="14" t="s">
        <v>1</v>
      </c>
      <c r="H10" s="14" t="s">
        <v>19</v>
      </c>
      <c r="I10" s="14" t="s">
        <v>3</v>
      </c>
      <c r="J10" s="10"/>
      <c r="K10" s="14" t="s">
        <v>1</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8" customFormat="1" ht="23" customHeight="1" x14ac:dyDescent="0.35">
      <c r="A11" s="7"/>
      <c r="B11" s="3" t="s">
        <v>52</v>
      </c>
      <c r="C11" s="2"/>
      <c r="D11" s="35"/>
      <c r="E11" s="35"/>
      <c r="F11" s="36">
        <f>IF(D11=0,0,E11-D11)</f>
        <v>0</v>
      </c>
      <c r="G11" s="2"/>
      <c r="H11" s="2"/>
      <c r="I11" s="2"/>
      <c r="J11" s="26"/>
      <c r="K11" s="25" t="s">
        <v>9</v>
      </c>
      <c r="L11" s="7"/>
      <c r="M11" s="15" t="s">
        <v>20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x14ac:dyDescent="0.35">
      <c r="A12" s="7"/>
      <c r="B12" s="3" t="s">
        <v>53</v>
      </c>
      <c r="C12" s="4"/>
      <c r="D12" s="37"/>
      <c r="E12" s="37"/>
      <c r="F12" s="36">
        <f t="shared" ref="F12:F30" si="0">IF(D12=0,0,E12-D12)</f>
        <v>0</v>
      </c>
      <c r="G12" s="3"/>
      <c r="H12" s="3"/>
      <c r="I12" s="2"/>
      <c r="J12" s="26"/>
      <c r="K12" s="3" t="s">
        <v>7</v>
      </c>
      <c r="L12" s="7"/>
      <c r="M12" s="16" t="s">
        <v>21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35">
      <c r="A13" s="7"/>
      <c r="B13" s="3" t="s">
        <v>54</v>
      </c>
      <c r="C13" s="4"/>
      <c r="D13" s="37"/>
      <c r="E13" s="37"/>
      <c r="F13" s="36">
        <f t="shared" si="0"/>
        <v>0</v>
      </c>
      <c r="G13" s="3"/>
      <c r="H13" s="3"/>
      <c r="I13" s="2"/>
      <c r="J13" s="26"/>
      <c r="K13" s="3" t="s">
        <v>5</v>
      </c>
      <c r="L13" s="7"/>
      <c r="M13" s="17" t="s">
        <v>22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35">
      <c r="A14" s="7"/>
      <c r="B14" s="3" t="s">
        <v>55</v>
      </c>
      <c r="C14" s="12"/>
      <c r="D14" s="37"/>
      <c r="E14" s="37"/>
      <c r="F14" s="36">
        <f t="shared" si="0"/>
        <v>0</v>
      </c>
      <c r="G14" s="3"/>
      <c r="H14" s="3"/>
      <c r="I14" s="2"/>
      <c r="J14" s="26"/>
      <c r="K14" s="12" t="s">
        <v>26</v>
      </c>
      <c r="L14" s="7"/>
      <c r="M14" s="12"/>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25">
      <c r="A15" s="7"/>
      <c r="B15" s="3" t="s">
        <v>56</v>
      </c>
      <c r="C15" s="4"/>
      <c r="D15" s="37"/>
      <c r="E15" s="37"/>
      <c r="F15" s="36">
        <f t="shared" si="0"/>
        <v>0</v>
      </c>
      <c r="G15" s="3"/>
      <c r="H15" s="3"/>
      <c r="I15" s="2"/>
      <c r="J15" s="7"/>
      <c r="K15" s="12" t="s">
        <v>8</v>
      </c>
      <c r="L15" s="7"/>
      <c r="M15" s="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25">
      <c r="A16" s="7"/>
      <c r="B16" s="3" t="s">
        <v>57</v>
      </c>
      <c r="C16" s="4"/>
      <c r="D16" s="37"/>
      <c r="E16" s="37"/>
      <c r="F16" s="36">
        <f t="shared" si="0"/>
        <v>0</v>
      </c>
      <c r="G16" s="3"/>
      <c r="H16" s="3"/>
      <c r="I16" s="2"/>
      <c r="J16" s="7"/>
      <c r="K16" s="9"/>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25">
      <c r="A17" s="7"/>
      <c r="B17" s="3" t="s">
        <v>58</v>
      </c>
      <c r="C17" s="13"/>
      <c r="D17" s="37"/>
      <c r="E17" s="35"/>
      <c r="F17" s="36">
        <f t="shared" si="0"/>
        <v>0</v>
      </c>
      <c r="G17" s="3"/>
      <c r="H17" s="3"/>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25">
      <c r="A18" s="7"/>
      <c r="B18" s="3" t="s">
        <v>59</v>
      </c>
      <c r="C18" s="13"/>
      <c r="D18" s="37"/>
      <c r="E18" s="35"/>
      <c r="F18" s="36">
        <f t="shared" si="0"/>
        <v>0</v>
      </c>
      <c r="G18" s="3"/>
      <c r="H18" s="3"/>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25">
      <c r="A19" s="7"/>
      <c r="B19" s="3" t="s">
        <v>60</v>
      </c>
      <c r="C19" s="13"/>
      <c r="D19" s="37"/>
      <c r="E19" s="35"/>
      <c r="F19" s="36">
        <f t="shared" si="0"/>
        <v>0</v>
      </c>
      <c r="G19" s="3"/>
      <c r="H19" s="3"/>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25">
      <c r="A20" s="7"/>
      <c r="B20" s="3" t="s">
        <v>61</v>
      </c>
      <c r="C20" s="13"/>
      <c r="D20" s="37"/>
      <c r="E20" s="35"/>
      <c r="F20" s="36">
        <f t="shared" si="0"/>
        <v>0</v>
      </c>
      <c r="G20" s="3"/>
      <c r="H20" s="3"/>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25">
      <c r="A21" s="7"/>
      <c r="B21" s="3" t="s">
        <v>62</v>
      </c>
      <c r="C21" s="13"/>
      <c r="D21" s="37"/>
      <c r="E21" s="35"/>
      <c r="F21" s="36">
        <f t="shared" si="0"/>
        <v>0</v>
      </c>
      <c r="G21" s="3"/>
      <c r="H21" s="3"/>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25">
      <c r="A22" s="7"/>
      <c r="B22" s="3" t="s">
        <v>10</v>
      </c>
      <c r="C22" s="13"/>
      <c r="D22" s="37"/>
      <c r="E22" s="35"/>
      <c r="F22" s="36">
        <f t="shared" si="0"/>
        <v>0</v>
      </c>
      <c r="G22" s="3"/>
      <c r="H22" s="3"/>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x14ac:dyDescent="0.25">
      <c r="A23" s="7"/>
      <c r="B23" s="3" t="s">
        <v>11</v>
      </c>
      <c r="C23" s="13"/>
      <c r="D23" s="37"/>
      <c r="E23" s="35"/>
      <c r="F23" s="36">
        <f t="shared" si="0"/>
        <v>0</v>
      </c>
      <c r="G23" s="3"/>
      <c r="H23" s="3"/>
      <c r="I23" s="2"/>
      <c r="J23" s="7"/>
      <c r="K23" s="9"/>
      <c r="L23" s="9"/>
      <c r="M23" s="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x14ac:dyDescent="0.25">
      <c r="A24" s="7"/>
      <c r="B24" s="3" t="s">
        <v>12</v>
      </c>
      <c r="C24" s="13"/>
      <c r="D24" s="37"/>
      <c r="E24" s="35"/>
      <c r="F24" s="36">
        <f t="shared" si="0"/>
        <v>0</v>
      </c>
      <c r="G24" s="3"/>
      <c r="H24" s="3"/>
      <c r="I24" s="2"/>
      <c r="J24" s="7"/>
      <c r="K24" s="9"/>
      <c r="L24" s="9"/>
      <c r="M24" s="9"/>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x14ac:dyDescent="0.25">
      <c r="A25" s="7"/>
      <c r="B25" s="3" t="s">
        <v>13</v>
      </c>
      <c r="C25" s="12"/>
      <c r="D25" s="37"/>
      <c r="E25" s="35"/>
      <c r="F25" s="36">
        <f t="shared" si="0"/>
        <v>0</v>
      </c>
      <c r="G25" s="3"/>
      <c r="H25" s="3"/>
      <c r="I25" s="2"/>
      <c r="J25" s="7"/>
      <c r="K25" s="9"/>
      <c r="L25" s="9"/>
      <c r="M25" s="9"/>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x14ac:dyDescent="0.25">
      <c r="A26" s="7"/>
      <c r="B26" s="3" t="s">
        <v>14</v>
      </c>
      <c r="C26" s="12"/>
      <c r="D26" s="37"/>
      <c r="E26" s="35"/>
      <c r="F26" s="36">
        <f t="shared" si="0"/>
        <v>0</v>
      </c>
      <c r="G26" s="3"/>
      <c r="H26" s="3"/>
      <c r="I26" s="2"/>
      <c r="J26" s="7"/>
      <c r="K26" s="9"/>
      <c r="L26" s="9"/>
      <c r="M26" s="9"/>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x14ac:dyDescent="0.25">
      <c r="A27" s="7"/>
      <c r="B27" s="3" t="s">
        <v>15</v>
      </c>
      <c r="C27" s="12"/>
      <c r="D27" s="37"/>
      <c r="E27" s="35"/>
      <c r="F27" s="36">
        <f t="shared" si="0"/>
        <v>0</v>
      </c>
      <c r="G27" s="3"/>
      <c r="H27" s="3"/>
      <c r="I27" s="2"/>
      <c r="J27" s="7"/>
      <c r="K27" s="9"/>
      <c r="L27" s="9"/>
      <c r="M27" s="9"/>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x14ac:dyDescent="0.25">
      <c r="A28" s="7"/>
      <c r="B28" s="3" t="s">
        <v>16</v>
      </c>
      <c r="C28" s="12"/>
      <c r="D28" s="37"/>
      <c r="E28" s="35"/>
      <c r="F28" s="36">
        <f t="shared" si="0"/>
        <v>0</v>
      </c>
      <c r="G28" s="3"/>
      <c r="H28" s="3"/>
      <c r="I28" s="2"/>
      <c r="J28" s="7"/>
      <c r="K28" s="9"/>
      <c r="L28" s="9"/>
      <c r="M28" s="9"/>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x14ac:dyDescent="0.25">
      <c r="A29" s="7"/>
      <c r="B29" s="3" t="s">
        <v>17</v>
      </c>
      <c r="C29" s="12"/>
      <c r="D29" s="37"/>
      <c r="E29" s="35"/>
      <c r="F29" s="36">
        <f t="shared" si="0"/>
        <v>0</v>
      </c>
      <c r="G29" s="3"/>
      <c r="H29" s="3"/>
      <c r="I29" s="2"/>
      <c r="J29" s="7"/>
      <c r="K29" s="9"/>
      <c r="L29" s="9"/>
      <c r="M29" s="9"/>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x14ac:dyDescent="0.25">
      <c r="A30" s="7"/>
      <c r="B30" s="3" t="s">
        <v>18</v>
      </c>
      <c r="C30" s="12"/>
      <c r="D30" s="37"/>
      <c r="E30" s="35"/>
      <c r="F30" s="36">
        <f t="shared" si="0"/>
        <v>0</v>
      </c>
      <c r="G30" s="3"/>
      <c r="H30" s="3"/>
      <c r="I30" s="2"/>
      <c r="J30" s="7"/>
      <c r="K30" s="9"/>
      <c r="L30" s="9"/>
      <c r="M30" s="9"/>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x14ac:dyDescent="0.25">
      <c r="A32" s="1"/>
      <c r="B32" s="27" t="s">
        <v>33</v>
      </c>
      <c r="C32" s="19" t="s">
        <v>46</v>
      </c>
      <c r="D32" s="1"/>
      <c r="E32" s="1"/>
      <c r="F32" s="27" t="s">
        <v>40</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 customHeight="1" x14ac:dyDescent="0.35">
      <c r="B33" s="50" t="s">
        <v>1</v>
      </c>
      <c r="C33" s="51" t="s">
        <v>34</v>
      </c>
      <c r="D33" s="51" t="s">
        <v>35</v>
      </c>
      <c r="F33" s="41" t="s">
        <v>41</v>
      </c>
      <c r="G33" s="39">
        <v>0</v>
      </c>
    </row>
    <row r="34" spans="1:258" s="18" customFormat="1" ht="23" customHeight="1" thickBot="1" x14ac:dyDescent="0.4">
      <c r="B34" s="29" t="s">
        <v>9</v>
      </c>
      <c r="C34" s="44">
        <f>COUNTIF(G11:G30, "Not Started")</f>
        <v>0</v>
      </c>
      <c r="D34" s="45" t="str">
        <f>IFERROR(C34/C39,"")</f>
        <v/>
      </c>
      <c r="F34" s="42" t="s">
        <v>42</v>
      </c>
      <c r="G34" s="40">
        <v>0</v>
      </c>
    </row>
    <row r="35" spans="1:258" s="18" customFormat="1" ht="23" customHeight="1" x14ac:dyDescent="0.35">
      <c r="B35" s="3" t="s">
        <v>7</v>
      </c>
      <c r="C35" s="44">
        <f>COUNTIF(G11:G30, "In Progress")</f>
        <v>0</v>
      </c>
      <c r="D35" s="45" t="str">
        <f>IFERROR(C35/C39,"")</f>
        <v/>
      </c>
    </row>
    <row r="36" spans="1:258" s="18" customFormat="1" ht="23" customHeight="1" x14ac:dyDescent="0.35">
      <c r="B36" s="30" t="s">
        <v>5</v>
      </c>
      <c r="C36" s="44">
        <f>COUNTIF(G11:G30, "Complete")</f>
        <v>0</v>
      </c>
      <c r="D36" s="45" t="str">
        <f>IFERROR(C36/C39,"")</f>
        <v/>
      </c>
    </row>
    <row r="37" spans="1:258" s="18" customFormat="1" ht="23" customHeight="1" x14ac:dyDescent="0.35">
      <c r="B37" s="31" t="s">
        <v>26</v>
      </c>
      <c r="C37" s="44">
        <f>COUNTIF(G11:G30, "Overdue")</f>
        <v>0</v>
      </c>
      <c r="D37" s="45" t="str">
        <f>IFERROR(C37/C39,"")</f>
        <v/>
      </c>
    </row>
    <row r="38" spans="1:258" s="18" customFormat="1" ht="23" customHeight="1" thickBot="1" x14ac:dyDescent="0.4">
      <c r="B38" s="32" t="s">
        <v>8</v>
      </c>
      <c r="C38" s="46">
        <f>COUNTIF(G11:G30, "On Hold")</f>
        <v>0</v>
      </c>
      <c r="D38" s="47" t="str">
        <f>IFERROR(C38/C39,"")</f>
        <v/>
      </c>
    </row>
    <row r="39" spans="1:258" s="18" customFormat="1" ht="23" customHeight="1" x14ac:dyDescent="0.35">
      <c r="B39" s="38" t="s">
        <v>39</v>
      </c>
      <c r="C39" s="48">
        <f>SUM(C34:C38)</f>
        <v>0</v>
      </c>
      <c r="D39" s="49">
        <f>SUM(D34:D38)</f>
        <v>0</v>
      </c>
    </row>
    <row r="40" spans="1:258" s="18" customFormat="1" x14ac:dyDescent="0.35"/>
    <row r="41" spans="1:258" ht="25" customHeight="1" x14ac:dyDescent="0.25">
      <c r="A41" s="1"/>
      <c r="B41" s="27" t="s">
        <v>43</v>
      </c>
      <c r="C41" s="19" t="s">
        <v>46</v>
      </c>
      <c r="D41" s="1"/>
      <c r="E41" s="1"/>
      <c r="F41" s="57"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 customHeight="1" x14ac:dyDescent="0.35">
      <c r="B42" s="50" t="s">
        <v>19</v>
      </c>
      <c r="C42" s="51" t="s">
        <v>34</v>
      </c>
      <c r="D42" s="51" t="s">
        <v>35</v>
      </c>
      <c r="F42" s="59" t="s">
        <v>25</v>
      </c>
      <c r="G42" s="39">
        <v>0</v>
      </c>
    </row>
    <row r="43" spans="1:258" s="18" customFormat="1" ht="23" customHeight="1" x14ac:dyDescent="0.35">
      <c r="B43" s="15" t="s">
        <v>20</v>
      </c>
      <c r="C43" s="44">
        <f>COUNTIF(H11:H30, "High")</f>
        <v>0</v>
      </c>
      <c r="D43" s="45" t="str">
        <f>IFERROR(C43/C47,"")</f>
        <v/>
      </c>
      <c r="F43" s="58" t="s">
        <v>24</v>
      </c>
      <c r="G43" s="39">
        <v>0</v>
      </c>
    </row>
    <row r="44" spans="1:258" s="18" customFormat="1" ht="23" customHeight="1" x14ac:dyDescent="0.35">
      <c r="B44" s="16" t="s">
        <v>21</v>
      </c>
      <c r="C44" s="44">
        <f>COUNTIF(H11:H30, "Medium")</f>
        <v>0</v>
      </c>
      <c r="D44" s="45" t="str">
        <f>IFERROR(C44/C47,"")</f>
        <v/>
      </c>
      <c r="F44" s="60" t="s">
        <v>23</v>
      </c>
      <c r="G44" s="39">
        <v>0</v>
      </c>
    </row>
    <row r="45" spans="1:258" s="18" customFormat="1" ht="23" customHeight="1" x14ac:dyDescent="0.25">
      <c r="B45" s="17" t="s">
        <v>22</v>
      </c>
      <c r="C45" s="44">
        <f>COUNTIF(H11:H30, "Low")</f>
        <v>0</v>
      </c>
      <c r="D45" s="45" t="str">
        <f>IFERROR(C45/C47,"")</f>
        <v/>
      </c>
      <c r="F45" s="1"/>
      <c r="G45" s="1"/>
    </row>
    <row r="46" spans="1:258" s="18" customFormat="1" ht="23" customHeight="1" thickBot="1" x14ac:dyDescent="0.3">
      <c r="B46" s="43"/>
      <c r="C46" s="46">
        <f>COUNTIF(H11:H30, "...")</f>
        <v>0</v>
      </c>
      <c r="D46" s="47" t="str">
        <f>IFERROR(C46/C47,"")</f>
        <v/>
      </c>
      <c r="F46" s="1"/>
      <c r="G46" s="1"/>
    </row>
    <row r="47" spans="1:258" s="18" customFormat="1" ht="23" customHeight="1" x14ac:dyDescent="0.25">
      <c r="B47" s="38" t="s">
        <v>39</v>
      </c>
      <c r="C47" s="48">
        <f>SUM(C43:C46)</f>
        <v>0</v>
      </c>
      <c r="D47" s="49">
        <f>SUM(D43:D46)</f>
        <v>0</v>
      </c>
      <c r="F47" s="1"/>
      <c r="G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G11:G22 K11:K15">
    <cfRule type="containsText" dxfId="23" priority="17" operator="containsText" text="Overdue">
      <formula>NOT(ISERROR(SEARCH("Overdue",G11)))</formula>
    </cfRule>
    <cfRule type="containsText" dxfId="22" priority="21" operator="containsText" text="On Hold">
      <formula>NOT(ISERROR(SEARCH("On Hold",G11)))</formula>
    </cfRule>
    <cfRule type="containsText" dxfId="21" priority="22" operator="containsText" text="Complete">
      <formula>NOT(ISERROR(SEARCH("Complete",G11)))</formula>
    </cfRule>
    <cfRule type="containsText" dxfId="20" priority="23" operator="containsText" text="In Progress">
      <formula>NOT(ISERROR(SEARCH("In Progress",G11)))</formula>
    </cfRule>
    <cfRule type="containsText" dxfId="19" priority="24" operator="containsText" text="Not Started">
      <formula>NOT(ISERROR(SEARCH("Not Started",G11)))</formula>
    </cfRule>
  </conditionalFormatting>
  <conditionalFormatting sqref="H11:H22 M11:M14">
    <cfRule type="containsText" dxfId="18" priority="18" operator="containsText" text="Low">
      <formula>NOT(ISERROR(SEARCH("Low",H11)))</formula>
    </cfRule>
    <cfRule type="containsText" dxfId="17" priority="19" operator="containsText" text="Medium">
      <formula>NOT(ISERROR(SEARCH("Medium",H11)))</formula>
    </cfRule>
    <cfRule type="containsText" dxfId="16" priority="20" operator="containsText" text="High">
      <formula>NOT(ISERROR(SEARCH("High",H11)))</formula>
    </cfRule>
  </conditionalFormatting>
  <conditionalFormatting sqref="B34:B38">
    <cfRule type="containsText" dxfId="15" priority="12" operator="containsText" text="Overdue">
      <formula>NOT(ISERROR(SEARCH("Overdue",B34)))</formula>
    </cfRule>
    <cfRule type="containsText" dxfId="14" priority="13" operator="containsText" text="On Hold">
      <formula>NOT(ISERROR(SEARCH("On Hold",B34)))</formula>
    </cfRule>
    <cfRule type="containsText" dxfId="13" priority="14" operator="containsText" text="Complete">
      <formula>NOT(ISERROR(SEARCH("Complete",B34)))</formula>
    </cfRule>
    <cfRule type="containsText" dxfId="12" priority="15" operator="containsText" text="In Progress">
      <formula>NOT(ISERROR(SEARCH("In Progress",B34)))</formula>
    </cfRule>
    <cfRule type="containsText" dxfId="11" priority="16" operator="containsText" text="Not Started">
      <formula>NOT(ISERROR(SEARCH("Not Started",B34)))</formula>
    </cfRule>
  </conditionalFormatting>
  <conditionalFormatting sqref="B43:B46">
    <cfRule type="containsText" dxfId="10" priority="9" operator="containsText" text="Low">
      <formula>NOT(ISERROR(SEARCH("Low",B43)))</formula>
    </cfRule>
    <cfRule type="containsText" dxfId="9" priority="10" operator="containsText" text="Medium">
      <formula>NOT(ISERROR(SEARCH("Medium",B43)))</formula>
    </cfRule>
    <cfRule type="containsText" dxfId="8" priority="11" operator="containsText" text="High">
      <formula>NOT(ISERROR(SEARCH("High",B43)))</formula>
    </cfRule>
  </conditionalFormatting>
  <conditionalFormatting sqref="G23:G30">
    <cfRule type="containsText" dxfId="7" priority="1" operator="containsText" text="Overdue">
      <formula>NOT(ISERROR(SEARCH("Overdue",G23)))</formula>
    </cfRule>
    <cfRule type="containsText" dxfId="6" priority="5" operator="containsText" text="On Hold">
      <formula>NOT(ISERROR(SEARCH("On Hold",G23)))</formula>
    </cfRule>
    <cfRule type="containsText" dxfId="5" priority="6" operator="containsText" text="Complete">
      <formula>NOT(ISERROR(SEARCH("Complete",G23)))</formula>
    </cfRule>
    <cfRule type="containsText" dxfId="4" priority="7" operator="containsText" text="In Progress">
      <formula>NOT(ISERROR(SEARCH("In Progress",G23)))</formula>
    </cfRule>
    <cfRule type="containsText" dxfId="3" priority="8" operator="containsText" text="Not Started">
      <formula>NOT(ISERROR(SEARCH("Not Started",G23)))</formula>
    </cfRule>
  </conditionalFormatting>
  <conditionalFormatting sqref="H23:H30">
    <cfRule type="containsText" dxfId="2" priority="2" operator="containsText" text="Low">
      <formula>NOT(ISERROR(SEARCH("Low",H23)))</formula>
    </cfRule>
    <cfRule type="containsText" dxfId="1" priority="3" operator="containsText" text="Medium">
      <formula>NOT(ISERROR(SEARCH("Medium",H23)))</formula>
    </cfRule>
    <cfRule type="containsText" dxfId="0" priority="4" operator="containsText" text="High">
      <formula>NOT(ISERROR(SEARCH("High",H23)))</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3203125" defaultRowHeight="14.5" x14ac:dyDescent="0.35"/>
  <cols>
    <col min="1" max="1" width="3.33203125" style="65" customWidth="1"/>
    <col min="2" max="2" width="88.33203125" style="65" customWidth="1"/>
    <col min="3" max="16384" width="10.83203125" style="65"/>
  </cols>
  <sheetData>
    <row r="1" spans="2:2" ht="20" customHeight="1" x14ac:dyDescent="0.35"/>
    <row r="2" spans="2:2" ht="105" customHeight="1" x14ac:dyDescent="0.35">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Mktg Project Mgmt Dashboard</vt:lpstr>
      <vt:lpstr>BLANK - Mktg Project Mgmt Dash</vt:lpstr>
      <vt:lpstr>- Disclaimer -</vt:lpstr>
      <vt:lpstr>'BLANK - Mktg Project Mgmt Dash'!Область_печати</vt:lpstr>
      <vt:lpstr>'Mktg Project Mgmt Dashboard'!Область_печати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2021-02-08T20:17:12Z</dcterms:modified>
</cp:coreProperties>
</file>