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T Audit/"/>
    </mc:Choice>
  </mc:AlternateContent>
  <xr:revisionPtr revIDLastSave="1" documentId="8_{36E1A54E-5B9E-402E-9FE5-CD818BF4B2D8}" xr6:coauthVersionLast="46" xr6:coauthVersionMax="46" xr10:uidLastSave="{AC823B69-446B-49F9-81DD-9327C3E7AFB0}"/>
  <bookViews>
    <workbookView xWindow="-110" yWindow="-110" windowWidth="38620" windowHeight="21220" tabRatio="500" xr2:uid="{00000000-000D-0000-FFFF-FFFF00000000}"/>
  </bookViews>
  <sheets>
    <sheet name="Inventory - Equipment" sheetId="8" r:id="rId1"/>
    <sheet name="-Disclaimer-" sheetId="9" r:id="rId2"/>
  </sheet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T8" i="8" l="1"/>
  <c r="V8" i="8"/>
  <c r="T9" i="8"/>
  <c r="V9" i="8"/>
  <c r="T10" i="8"/>
  <c r="V10" i="8"/>
  <c r="T11" i="8"/>
  <c r="V11" i="8"/>
  <c r="T12" i="8"/>
  <c r="V12" i="8"/>
  <c r="T13" i="8"/>
  <c r="V13" i="8"/>
  <c r="T14" i="8"/>
  <c r="V14" i="8"/>
  <c r="T15" i="8"/>
  <c r="V15" i="8"/>
  <c r="T16" i="8"/>
  <c r="V16" i="8"/>
  <c r="T17" i="8"/>
  <c r="V17" i="8"/>
  <c r="T18" i="8"/>
  <c r="V18" i="8"/>
  <c r="T19" i="8"/>
  <c r="V19" i="8"/>
  <c r="T20" i="8"/>
  <c r="V20" i="8"/>
  <c r="T21" i="8"/>
  <c r="V21" i="8"/>
  <c r="T22" i="8"/>
  <c r="V22" i="8"/>
  <c r="T23" i="8"/>
  <c r="V23" i="8"/>
  <c r="T24" i="8"/>
  <c r="V24" i="8"/>
  <c r="T25" i="8"/>
  <c r="V25" i="8"/>
  <c r="T26" i="8"/>
  <c r="V26" i="8"/>
  <c r="T27" i="8"/>
  <c r="V27" i="8"/>
  <c r="T28" i="8"/>
  <c r="V28" i="8"/>
  <c r="T29" i="8"/>
  <c r="V29" i="8"/>
  <c r="T30" i="8"/>
  <c r="V30" i="8"/>
  <c r="T31" i="8"/>
  <c r="V31" i="8"/>
  <c r="T32" i="8"/>
  <c r="V32" i="8"/>
  <c r="T33" i="8"/>
  <c r="V33" i="8"/>
  <c r="T34" i="8"/>
  <c r="V34" i="8"/>
  <c r="T35" i="8"/>
  <c r="V35" i="8"/>
  <c r="T36" i="8"/>
  <c r="V36" i="8"/>
  <c r="T37" i="8"/>
  <c r="V37" i="8"/>
  <c r="T38" i="8"/>
  <c r="V38" i="8"/>
  <c r="T39" i="8"/>
  <c r="V39" i="8"/>
  <c r="T40" i="8"/>
  <c r="V40" i="8"/>
  <c r="T41" i="8"/>
  <c r="V41" i="8"/>
  <c r="L4" i="8"/>
  <c r="U8" i="8"/>
  <c r="U9" i="8"/>
  <c r="U10" i="8"/>
  <c r="U11" i="8"/>
  <c r="U12" i="8"/>
  <c r="U13" i="8"/>
  <c r="U14" i="8"/>
  <c r="U15" i="8"/>
  <c r="U16" i="8"/>
  <c r="U17" i="8"/>
  <c r="U18" i="8"/>
  <c r="U19" i="8"/>
  <c r="U20" i="8"/>
  <c r="U21" i="8"/>
  <c r="U22" i="8"/>
  <c r="U23" i="8"/>
  <c r="U24" i="8"/>
  <c r="U25" i="8"/>
  <c r="U26" i="8"/>
  <c r="U27" i="8"/>
  <c r="U28" i="8"/>
  <c r="U29" i="8"/>
  <c r="U30" i="8"/>
  <c r="U31" i="8"/>
  <c r="U32" i="8"/>
  <c r="U33" i="8"/>
  <c r="U34" i="8"/>
  <c r="U35" i="8"/>
  <c r="U36" i="8"/>
  <c r="U37" i="8"/>
  <c r="U38" i="8"/>
  <c r="U39" i="8"/>
  <c r="U40" i="8"/>
  <c r="U41" i="8"/>
  <c r="P8" i="8"/>
  <c r="R8" i="8"/>
  <c r="P9" i="8"/>
  <c r="R9" i="8"/>
  <c r="P10" i="8"/>
  <c r="R10" i="8"/>
  <c r="P11" i="8"/>
  <c r="R11" i="8"/>
  <c r="P12" i="8"/>
  <c r="R12" i="8"/>
  <c r="P13" i="8"/>
  <c r="R13" i="8"/>
  <c r="P14" i="8"/>
  <c r="R14" i="8"/>
  <c r="P15" i="8"/>
  <c r="R15" i="8"/>
  <c r="P16" i="8"/>
  <c r="R16" i="8"/>
  <c r="P17" i="8"/>
  <c r="R17" i="8"/>
  <c r="P18" i="8"/>
  <c r="R18" i="8"/>
  <c r="P19" i="8"/>
  <c r="R19" i="8"/>
  <c r="P20" i="8"/>
  <c r="R20" i="8"/>
  <c r="P21" i="8"/>
  <c r="R21" i="8"/>
  <c r="P22" i="8"/>
  <c r="R22" i="8"/>
  <c r="P23" i="8"/>
  <c r="R23" i="8"/>
  <c r="P24" i="8"/>
  <c r="R24" i="8"/>
  <c r="P25" i="8"/>
  <c r="R25" i="8"/>
  <c r="P26" i="8"/>
  <c r="R26" i="8"/>
  <c r="P27" i="8"/>
  <c r="R27" i="8"/>
  <c r="P28" i="8"/>
  <c r="R28" i="8"/>
  <c r="P29" i="8"/>
  <c r="R29" i="8"/>
  <c r="P30" i="8"/>
  <c r="R30" i="8"/>
  <c r="P31" i="8"/>
  <c r="R31" i="8"/>
  <c r="P32" i="8"/>
  <c r="R32" i="8"/>
  <c r="P33" i="8"/>
  <c r="R33" i="8"/>
  <c r="P34" i="8"/>
  <c r="R34" i="8"/>
  <c r="P35" i="8"/>
  <c r="R35" i="8"/>
  <c r="P36" i="8"/>
  <c r="R36" i="8"/>
  <c r="P37" i="8"/>
  <c r="R37" i="8"/>
  <c r="P38" i="8"/>
  <c r="R38" i="8"/>
  <c r="P39" i="8"/>
  <c r="R39" i="8"/>
  <c r="P40" i="8"/>
  <c r="R40" i="8"/>
  <c r="P41" i="8"/>
  <c r="R41" i="8"/>
</calcChain>
</file>

<file path=xl/sharedStrings.xml><?xml version="1.0" encoding="utf-8"?>
<sst xmlns="http://schemas.openxmlformats.org/spreadsheetml/2006/main" count="49" uniqueCount="48">
  <si>
    <t>ITEM NO.</t>
  </si>
  <si>
    <t>A123</t>
  </si>
  <si>
    <t>B123</t>
  </si>
  <si>
    <t>ITEM A</t>
  </si>
  <si>
    <t>ITEM B</t>
  </si>
  <si>
    <t>Cole</t>
  </si>
  <si>
    <t>VENDOR</t>
  </si>
  <si>
    <t>LOCATION</t>
  </si>
  <si>
    <t>TYPE</t>
  </si>
  <si>
    <t xml:space="preserve"> DESCRIPTION</t>
  </si>
  <si>
    <t>NAME</t>
  </si>
  <si>
    <t>DEPARTMENT</t>
  </si>
  <si>
    <t>SPACE</t>
  </si>
  <si>
    <t>CONDITION</t>
  </si>
  <si>
    <t>REMARKS</t>
  </si>
  <si>
    <t>Main Office</t>
  </si>
  <si>
    <t>Good</t>
  </si>
  <si>
    <t>Excellent</t>
  </si>
  <si>
    <t>INVENTORY - EQUIPMENT</t>
  </si>
  <si>
    <t>TOTAL EQUIPMENT INVENTORY VALUE</t>
  </si>
  <si>
    <t>EQUIPMENT</t>
  </si>
  <si>
    <t>Delivery Van</t>
  </si>
  <si>
    <t>Industrial cross-cut paper shredder</t>
  </si>
  <si>
    <t>Formax FD</t>
  </si>
  <si>
    <t>Ram ProMaster</t>
  </si>
  <si>
    <t>Lot</t>
  </si>
  <si>
    <t>Utility Room</t>
  </si>
  <si>
    <t>Tires replaced 05/20/2017</t>
  </si>
  <si>
    <t>Belt RPX4864 ordered</t>
  </si>
  <si>
    <t>PHYSICAL CONDITION</t>
  </si>
  <si>
    <t>CenturyIII</t>
  </si>
  <si>
    <t>SERVICE YEARS REMAINING</t>
  </si>
  <si>
    <t>FINANCIAL STATUS</t>
  </si>
  <si>
    <t>DATE OF PURCHASE / LEASE</t>
  </si>
  <si>
    <t>INITIAL VALUE</t>
  </si>
  <si>
    <t>DOWN PAYMENT</t>
  </si>
  <si>
    <t>LOAN TERM IN YEARS</t>
  </si>
  <si>
    <t>RATE OF LOAN</t>
  </si>
  <si>
    <t>MONTHLY PAYMENT</t>
  </si>
  <si>
    <t>MONTHLY COST OF OPERATION</t>
  </si>
  <si>
    <t>TOTAL MONTHLY COST</t>
  </si>
  <si>
    <t>EXPECTED VALUE AT LOAN TERM END</t>
  </si>
  <si>
    <t>ANNUAL STRAIGHT LINE DEPRECIATION</t>
  </si>
  <si>
    <t>MONTHLY STRAIGHT LINE DEPRECIATION</t>
  </si>
  <si>
    <t>CURRENT VALUE</t>
  </si>
  <si>
    <t>*Based upon CURRENT VALUE fields, below.</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</si>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</sst>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sz val="11"/>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2"/>
      <color rgb="FF313131"/>
      <name val="Arial"/>
      <family val="2"/>
    </font>
    <font>
      <b/>
      <sz val="20"/>
      <color theme="0"/>
      <name val="Century Gothic"/>
      <family val="2"/>
    </font>
  </fonts>
  <fills count="9">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s>
  <borders count="7">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top/>
      <bottom style="thin">
        <color theme="8" tint="0.59999389629810485"/>
      </bottom>
      <diagonal/>
    </border>
    <border>
      <left/>
      <right/>
      <top/>
      <bottom style="thin">
        <color theme="8" tint="0.59999389629810485"/>
      </bottom>
      <diagonal/>
    </border>
  </borders>
  <cellStyleXfs count="4">
    <xf numFmtId="0" fontId="0" fillId="0" borderId="0"/>
    <xf numFmtId="164" fontId="2" fillId="0" borderId="0" applyFont="0" applyFill="0" applyBorder="0" applyAlignment="0" applyProtection="0"/>
    <xf numFmtId="164" fontId="1" fillId="0" borderId="0" applyFont="0" applyFill="0" applyBorder="0" applyAlignment="0" applyProtection="0"/>
    <xf numFmtId="0" fontId="9" fillId="0" borderId="0" applyNumberFormat="0" applyFill="0" applyBorder="0" applyAlignment="0" applyProtection="0"/>
  </cellStyleXfs>
  <cellXfs count="79">
    <xf numFmtId="0" fontId="0" fillId="0" borderId="0" xfId="0"/>
    <xf numFmtId="0" fontId="3" fillId="0" borderId="0" xfId="0" applyFont="1"/>
    <xf numFmtId="0" fontId="3" fillId="0" borderId="0" xfId="0" applyFont="1" applyAlignment="1">
      <alignment horizontal="center"/>
    </xf>
    <xf numFmtId="0" fontId="4" fillId="4" borderId="1" xfId="0" applyFont="1" applyFill="1" applyBorder="1" applyAlignment="1">
      <alignment horizontal="center" vertical="center" wrapText="1"/>
    </xf>
    <xf numFmtId="166" fontId="5" fillId="0" borderId="1" xfId="0" applyNumberFormat="1" applyFont="1" applyBorder="1" applyAlignment="1">
      <alignment horizontal="right" wrapText="1"/>
    </xf>
    <xf numFmtId="166" fontId="5" fillId="3" borderId="1" xfId="0" applyNumberFormat="1" applyFont="1" applyFill="1" applyBorder="1" applyAlignment="1">
      <alignment horizontal="right" wrapText="1"/>
    </xf>
    <xf numFmtId="0" fontId="3" fillId="0" borderId="0" xfId="0" applyFont="1" applyAlignment="1">
      <alignment vertical="center"/>
    </xf>
    <xf numFmtId="0" fontId="6" fillId="0" borderId="0" xfId="0" applyFont="1" applyAlignment="1">
      <alignment horizontal="left" indent="1"/>
    </xf>
    <xf numFmtId="1" fontId="5" fillId="0" borderId="1" xfId="0" applyNumberFormat="1" applyFont="1" applyBorder="1" applyAlignment="1">
      <alignment horizontal="center" wrapText="1"/>
    </xf>
    <xf numFmtId="1" fontId="5" fillId="3" borderId="1" xfId="0" applyNumberFormat="1" applyFont="1" applyFill="1" applyBorder="1" applyAlignment="1">
      <alignment horizontal="center" wrapText="1"/>
    </xf>
    <xf numFmtId="165" fontId="3" fillId="0" borderId="0" xfId="0" applyNumberFormat="1" applyFont="1" applyAlignment="1">
      <alignment horizontal="center"/>
    </xf>
    <xf numFmtId="49" fontId="5" fillId="0" borderId="1" xfId="0" applyNumberFormat="1" applyFont="1" applyBorder="1" applyAlignment="1">
      <alignment wrapText="1"/>
    </xf>
    <xf numFmtId="49" fontId="5" fillId="0" borderId="1" xfId="0" applyNumberFormat="1" applyFont="1" applyBorder="1" applyAlignment="1">
      <alignment horizontal="left" wrapText="1"/>
    </xf>
    <xf numFmtId="49" fontId="5" fillId="3" borderId="1" xfId="0" applyNumberFormat="1" applyFont="1" applyFill="1" applyBorder="1" applyAlignment="1">
      <alignment wrapText="1"/>
    </xf>
    <xf numFmtId="49" fontId="5" fillId="3" borderId="1" xfId="0" applyNumberFormat="1" applyFont="1" applyFill="1" applyBorder="1" applyAlignment="1">
      <alignment horizontal="left" wrapText="1"/>
    </xf>
    <xf numFmtId="0" fontId="6" fillId="0" borderId="0" xfId="0" applyFont="1" applyAlignment="1">
      <alignment vertical="center"/>
    </xf>
    <xf numFmtId="0" fontId="4" fillId="2" borderId="1" xfId="0" applyFont="1" applyFill="1" applyBorder="1" applyAlignment="1">
      <alignment horizontal="center" vertical="center" wrapText="1"/>
    </xf>
    <xf numFmtId="0" fontId="6" fillId="0" borderId="0" xfId="0" applyFont="1" applyAlignment="1">
      <alignment horizontal="left" vertical="center" indent="1"/>
    </xf>
    <xf numFmtId="0" fontId="8" fillId="0" borderId="0" xfId="0" applyFont="1" applyBorder="1" applyAlignment="1">
      <alignment horizontal="left"/>
    </xf>
    <xf numFmtId="1" fontId="5" fillId="0" borderId="1" xfId="0" applyNumberFormat="1" applyFont="1" applyBorder="1" applyAlignment="1">
      <alignment horizontal="left" wrapText="1"/>
    </xf>
    <xf numFmtId="1" fontId="5" fillId="3" borderId="1" xfId="0" applyNumberFormat="1" applyFont="1" applyFill="1" applyBorder="1" applyAlignment="1">
      <alignment horizontal="left" wrapText="1"/>
    </xf>
    <xf numFmtId="166" fontId="7" fillId="0" borderId="0" xfId="0" applyNumberFormat="1" applyFont="1" applyBorder="1" applyAlignment="1">
      <alignment horizontal="right" indent="1"/>
    </xf>
    <xf numFmtId="0" fontId="3" fillId="0" borderId="0" xfId="0" applyNumberFormat="1" applyFont="1"/>
    <xf numFmtId="0" fontId="8" fillId="0" borderId="0" xfId="0" applyNumberFormat="1" applyFont="1" applyBorder="1" applyAlignment="1">
      <alignment horizontal="left"/>
    </xf>
    <xf numFmtId="0" fontId="0" fillId="0" borderId="0" xfId="0" applyNumberFormat="1"/>
    <xf numFmtId="0" fontId="4" fillId="4" borderId="1" xfId="0" applyNumberFormat="1" applyFont="1" applyFill="1" applyBorder="1" applyAlignment="1">
      <alignment horizontal="center" vertical="center" wrapText="1"/>
    </xf>
    <xf numFmtId="14" fontId="5" fillId="0" borderId="1" xfId="0" applyNumberFormat="1" applyFont="1" applyBorder="1" applyAlignment="1">
      <alignment horizontal="center" wrapText="1"/>
    </xf>
    <xf numFmtId="14" fontId="5" fillId="3" borderId="1" xfId="0" applyNumberFormat="1" applyFont="1" applyFill="1" applyBorder="1" applyAlignment="1">
      <alignment horizontal="center" wrapText="1"/>
    </xf>
    <xf numFmtId="0" fontId="5" fillId="0" borderId="1" xfId="0" applyNumberFormat="1" applyFont="1" applyBorder="1" applyAlignment="1">
      <alignment horizontal="left" wrapText="1"/>
    </xf>
    <xf numFmtId="0" fontId="5" fillId="3" borderId="1" xfId="0" applyNumberFormat="1" applyFont="1" applyFill="1" applyBorder="1" applyAlignment="1">
      <alignment horizontal="left" wrapText="1"/>
    </xf>
    <xf numFmtId="0" fontId="4" fillId="0" borderId="0" xfId="0" applyFont="1" applyFill="1" applyBorder="1" applyAlignment="1">
      <alignment horizontal="center" vertical="center"/>
    </xf>
    <xf numFmtId="0" fontId="8" fillId="0" borderId="0" xfId="0" applyFont="1" applyFill="1" applyBorder="1" applyAlignment="1">
      <alignment horizontal="left"/>
    </xf>
    <xf numFmtId="0" fontId="6" fillId="0" borderId="0" xfId="0" applyFont="1" applyAlignment="1">
      <alignment horizontal="left" vertical="center" indent="1"/>
    </xf>
    <xf numFmtId="0" fontId="4" fillId="0" borderId="0" xfId="0" applyFont="1" applyFill="1" applyBorder="1" applyAlignment="1">
      <alignment vertical="center"/>
    </xf>
    <xf numFmtId="0" fontId="8" fillId="0" borderId="0" xfId="0" applyFont="1" applyFill="1" applyBorder="1" applyAlignment="1"/>
    <xf numFmtId="164" fontId="7" fillId="0" borderId="2" xfId="1" applyFont="1" applyBorder="1" applyAlignment="1">
      <alignment horizontal="right" indent="1"/>
    </xf>
    <xf numFmtId="0" fontId="6" fillId="0" borderId="0" xfId="0" applyFont="1" applyFill="1" applyBorder="1" applyAlignment="1">
      <alignment vertical="center"/>
    </xf>
    <xf numFmtId="164" fontId="7" fillId="0" borderId="0" xfId="1" applyFont="1" applyFill="1" applyBorder="1" applyAlignment="1">
      <alignment horizontal="right" indent="1"/>
    </xf>
    <xf numFmtId="0" fontId="4" fillId="2"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0" fontId="5" fillId="0" borderId="1" xfId="0" applyNumberFormat="1" applyFont="1" applyBorder="1" applyAlignment="1">
      <alignment horizontal="center" wrapText="1"/>
    </xf>
    <xf numFmtId="10" fontId="5" fillId="3" borderId="1" xfId="0" applyNumberFormat="1" applyFont="1" applyFill="1" applyBorder="1" applyAlignment="1">
      <alignment horizontal="center" wrapText="1"/>
    </xf>
    <xf numFmtId="166" fontId="5" fillId="0" borderId="1" xfId="2" applyNumberFormat="1" applyFont="1" applyBorder="1" applyAlignment="1">
      <alignment horizontal="right" wrapText="1" indent="1"/>
    </xf>
    <xf numFmtId="166" fontId="5" fillId="3" borderId="1" xfId="2" applyNumberFormat="1" applyFont="1" applyFill="1" applyBorder="1" applyAlignment="1">
      <alignment horizontal="right" wrapText="1" indent="1"/>
    </xf>
    <xf numFmtId="166" fontId="5" fillId="6" borderId="1" xfId="2" applyNumberFormat="1" applyFont="1" applyFill="1" applyBorder="1" applyAlignment="1">
      <alignment horizontal="right" wrapText="1" indent="1"/>
    </xf>
    <xf numFmtId="166" fontId="5" fillId="6" borderId="1" xfId="0" applyNumberFormat="1" applyFont="1" applyFill="1" applyBorder="1" applyAlignment="1">
      <alignment horizontal="right" wrapText="1"/>
    </xf>
    <xf numFmtId="0" fontId="0" fillId="0" borderId="0" xfId="0" applyAlignment="1"/>
    <xf numFmtId="49" fontId="5" fillId="3" borderId="0" xfId="0" applyNumberFormat="1" applyFont="1" applyFill="1" applyBorder="1" applyAlignment="1">
      <alignment wrapText="1"/>
    </xf>
    <xf numFmtId="49" fontId="5" fillId="3" borderId="0" xfId="0" applyNumberFormat="1" applyFont="1" applyFill="1" applyBorder="1" applyAlignment="1">
      <alignment horizontal="left" wrapText="1"/>
    </xf>
    <xf numFmtId="0" fontId="5" fillId="3" borderId="0" xfId="0" applyNumberFormat="1" applyFont="1" applyFill="1" applyBorder="1" applyAlignment="1">
      <alignment horizontal="left" wrapText="1"/>
    </xf>
    <xf numFmtId="1" fontId="5" fillId="3" borderId="0" xfId="0" applyNumberFormat="1" applyFont="1" applyFill="1" applyBorder="1" applyAlignment="1">
      <alignment horizontal="left" wrapText="1"/>
    </xf>
    <xf numFmtId="1" fontId="5" fillId="3" borderId="0" xfId="0" applyNumberFormat="1" applyFont="1" applyFill="1" applyBorder="1" applyAlignment="1">
      <alignment horizontal="center" wrapText="1"/>
    </xf>
    <xf numFmtId="14" fontId="5" fillId="3" borderId="0" xfId="0" applyNumberFormat="1" applyFont="1" applyFill="1" applyBorder="1" applyAlignment="1">
      <alignment horizontal="center" wrapText="1"/>
    </xf>
    <xf numFmtId="166" fontId="5" fillId="3" borderId="0" xfId="0" applyNumberFormat="1" applyFont="1" applyFill="1" applyBorder="1" applyAlignment="1">
      <alignment horizontal="right" wrapText="1"/>
    </xf>
    <xf numFmtId="10" fontId="5" fillId="3" borderId="0" xfId="0" applyNumberFormat="1" applyFont="1" applyFill="1" applyBorder="1" applyAlignment="1">
      <alignment horizontal="center" wrapText="1"/>
    </xf>
    <xf numFmtId="166" fontId="5" fillId="3" borderId="0" xfId="2" applyNumberFormat="1" applyFont="1" applyFill="1" applyBorder="1" applyAlignment="1">
      <alignment horizontal="right" wrapText="1" indent="1"/>
    </xf>
    <xf numFmtId="0" fontId="3" fillId="7" borderId="0" xfId="0" applyFont="1" applyFill="1"/>
    <xf numFmtId="49" fontId="5" fillId="7" borderId="0" xfId="0" applyNumberFormat="1" applyFont="1" applyFill="1" applyBorder="1" applyAlignment="1">
      <alignment wrapText="1"/>
    </xf>
    <xf numFmtId="49" fontId="5" fillId="7" borderId="0" xfId="0" applyNumberFormat="1" applyFont="1" applyFill="1" applyBorder="1" applyAlignment="1">
      <alignment horizontal="left" wrapText="1"/>
    </xf>
    <xf numFmtId="0" fontId="5" fillId="7" borderId="0" xfId="0" applyNumberFormat="1" applyFont="1" applyFill="1" applyBorder="1" applyAlignment="1">
      <alignment horizontal="left" wrapText="1"/>
    </xf>
    <xf numFmtId="1" fontId="5" fillId="7" borderId="0" xfId="0" applyNumberFormat="1" applyFont="1" applyFill="1" applyBorder="1" applyAlignment="1">
      <alignment horizontal="left" wrapText="1"/>
    </xf>
    <xf numFmtId="1" fontId="5" fillId="7" borderId="0" xfId="0" applyNumberFormat="1" applyFont="1" applyFill="1" applyBorder="1" applyAlignment="1">
      <alignment horizontal="center" wrapText="1"/>
    </xf>
    <xf numFmtId="14" fontId="5" fillId="7" borderId="0" xfId="0" applyNumberFormat="1" applyFont="1" applyFill="1" applyBorder="1" applyAlignment="1">
      <alignment horizontal="center" wrapText="1"/>
    </xf>
    <xf numFmtId="166" fontId="5" fillId="7" borderId="0" xfId="0" applyNumberFormat="1" applyFont="1" applyFill="1" applyBorder="1" applyAlignment="1">
      <alignment horizontal="right" wrapText="1"/>
    </xf>
    <xf numFmtId="166" fontId="5" fillId="7" borderId="0" xfId="2" applyNumberFormat="1" applyFont="1" applyFill="1" applyBorder="1" applyAlignment="1">
      <alignment horizontal="right" wrapText="1" indent="1"/>
    </xf>
    <xf numFmtId="0" fontId="10" fillId="0" borderId="0" xfId="0" applyFont="1" applyAlignment="1">
      <alignment horizontal="left" vertical="top" wrapText="1"/>
    </xf>
    <xf numFmtId="0" fontId="6" fillId="0" borderId="0" xfId="0" applyFont="1" applyAlignment="1">
      <alignment horizontal="left" vertical="center" inden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11" fillId="8" borderId="0" xfId="3" applyFont="1" applyFill="1" applyAlignment="1">
      <alignment horizontal="center" vertical="center"/>
    </xf>
  </cellXfs>
  <cellStyles count="4">
    <cellStyle name="Currency 2" xfId="1" xr:uid="{00000000-0005-0000-0000-000000000000}"/>
    <cellStyle name="Гиперссылка" xfId="3" builtinId="8"/>
    <cellStyle name="Денежный" xfId="2" builtinId="4"/>
    <cellStyle name="Обычный" xfId="0" builtinId="0"/>
  </cellStyles>
  <dxfs count="24">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relativeIndent="1"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relativeIndent="1"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relativeIndent="1"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relativeIndent="1"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relativeIndent="1"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relativeIndent="1"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relativeIndent="1"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4" formatCode="0.0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s>
  <tableStyles count="0" defaultTableStyle="TableStyleMedium9" defaultPivotStyle="PivotStyleMedium7"/>
  <colors>
    <mruColors>
      <color rgb="FF00BD32"/>
      <color rgb="FF0013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761999</xdr:colOff>
      <xdr:row>0</xdr:row>
      <xdr:rowOff>72571</xdr:rowOff>
    </xdr:from>
    <xdr:to>
      <xdr:col>5</xdr:col>
      <xdr:colOff>1230992</xdr:colOff>
      <xdr:row>1</xdr:row>
      <xdr:rowOff>100683</xdr:rowOff>
    </xdr:to>
    <xdr:pic>
      <xdr:nvPicPr>
        <xdr:cNvPr id="4" name="Рисунок 3">
          <a:extLst>
            <a:ext uri="{FF2B5EF4-FFF2-40B4-BE49-F238E27FC236}">
              <a16:creationId xmlns:a16="http://schemas.microsoft.com/office/drawing/2014/main" id="{F97A9768-9727-4473-8227-E1DD5DAA7BB8}"/>
            </a:ext>
          </a:extLst>
        </xdr:cNvPr>
        <xdr:cNvPicPr>
          <a:picLocks noChangeAspect="1"/>
        </xdr:cNvPicPr>
      </xdr:nvPicPr>
      <xdr:blipFill>
        <a:blip xmlns:r="http://schemas.openxmlformats.org/officeDocument/2006/relationships" r:embed="rId1"/>
        <a:stretch>
          <a:fillRect/>
        </a:stretch>
      </xdr:blipFill>
      <xdr:spPr>
        <a:xfrm>
          <a:off x="761999" y="72571"/>
          <a:ext cx="7772400" cy="20691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7:V41" totalsRowShown="0" headerRowDxfId="23" tableBorderDxfId="22">
  <autoFilter ref="A7:V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 TERM END" dataDxfId="3"/>
    <tableColumn id="18" xr3:uid="{00000000-0010-0000-0000-000012000000}" name="ANNUAL STRAIGHT LINE DEPRECIATION" dataDxfId="2">
      <calculatedColumnFormula>IFERROR(IF(Table13[[#This Row],[INITIAL VALUE]]&gt;0,SLN(Table13[[#This Row],[INITIAL VALUE]],Table13[[#This Row],[EXPECTED VALUE AT LOAN 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bzLLu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4"/>
  <sheetViews>
    <sheetView showGridLines="0" tabSelected="1" zoomScale="70" zoomScaleNormal="70" zoomScalePageLayoutView="75" workbookViewId="0">
      <pane ySplit="7" topLeftCell="A8" activePane="bottomLeft" state="frozen"/>
      <selection pane="bottomLeft" activeCell="B45" sqref="B45:N45"/>
    </sheetView>
  </sheetViews>
  <sheetFormatPr defaultColWidth="10.83203125" defaultRowHeight="15.5" x14ac:dyDescent="0.35"/>
  <cols>
    <col min="1" max="1" width="3.08203125" style="1" customWidth="1"/>
    <col min="2" max="2" width="15" style="1" customWidth="1"/>
    <col min="3" max="3" width="29" style="1" customWidth="1"/>
    <col min="4" max="4" width="17.1640625" style="1" customWidth="1"/>
    <col min="5" max="5" width="24.6640625" style="1" customWidth="1"/>
    <col min="6" max="6" width="17.1640625" style="1" customWidth="1"/>
    <col min="7" max="7" width="14.5" style="1" customWidth="1"/>
    <col min="8" max="8" width="16.1640625" style="24" bestFit="1" customWidth="1"/>
    <col min="9" max="9" width="14.6640625" style="2" customWidth="1"/>
    <col min="10" max="10" width="15.83203125" style="2" customWidth="1"/>
    <col min="11" max="11" width="13.6640625" style="1" customWidth="1"/>
    <col min="12" max="12" width="14.6640625" style="2" customWidth="1"/>
    <col min="13" max="13" width="12.83203125" style="1" customWidth="1"/>
    <col min="14" max="14" width="14" style="1" customWidth="1"/>
    <col min="15" max="15" width="11.6640625" style="24" customWidth="1"/>
    <col min="16" max="17" width="13.5" style="1" customWidth="1"/>
    <col min="18" max="18" width="14.6640625" style="2" customWidth="1"/>
    <col min="19" max="19" width="15.6640625" style="10" customWidth="1"/>
    <col min="20" max="20" width="17.1640625" style="10" customWidth="1"/>
    <col min="21" max="21" width="17.83203125" style="10" customWidth="1"/>
    <col min="22" max="22" width="15.5" style="1" customWidth="1"/>
    <col min="23" max="23" width="3.08203125" style="1" customWidth="1"/>
    <col min="24" max="16384" width="10.83203125" style="1"/>
  </cols>
  <sheetData>
    <row r="1" spans="1:22" ht="160.5" customHeight="1" x14ac:dyDescent="0.35"/>
    <row r="2" spans="1:22" ht="71" customHeight="1" x14ac:dyDescent="0.6">
      <c r="A2" s="66" t="s">
        <v>18</v>
      </c>
      <c r="B2" s="66"/>
      <c r="C2" s="66"/>
      <c r="D2" s="66"/>
      <c r="E2" s="66"/>
      <c r="F2" s="66"/>
      <c r="G2" s="15"/>
      <c r="H2" s="22"/>
      <c r="I2" s="7"/>
      <c r="J2" s="7"/>
      <c r="K2" s="15"/>
      <c r="L2" s="7"/>
      <c r="M2" s="17"/>
      <c r="N2" s="15"/>
      <c r="O2" s="22"/>
      <c r="P2" s="32"/>
      <c r="Q2" s="17"/>
      <c r="S2" s="2"/>
      <c r="T2" s="2"/>
      <c r="U2" s="2"/>
      <c r="V2" s="15"/>
    </row>
    <row r="3" spans="1:22" ht="22" customHeight="1" x14ac:dyDescent="0.35">
      <c r="A3" s="66"/>
      <c r="B3" s="66"/>
      <c r="C3" s="66"/>
      <c r="D3" s="66"/>
      <c r="E3" s="66"/>
      <c r="F3" s="66"/>
      <c r="G3" s="15"/>
      <c r="H3" s="36"/>
      <c r="I3" s="36"/>
      <c r="J3" s="36"/>
      <c r="K3" s="15"/>
      <c r="L3" s="73" t="s">
        <v>19</v>
      </c>
      <c r="M3" s="74"/>
      <c r="N3" s="74"/>
      <c r="O3" s="75"/>
      <c r="P3" s="33"/>
      <c r="Q3" s="30"/>
      <c r="S3" s="2"/>
      <c r="T3" s="2"/>
      <c r="U3" s="2"/>
      <c r="V3" s="15"/>
    </row>
    <row r="4" spans="1:22" ht="22" customHeight="1" x14ac:dyDescent="0.35">
      <c r="A4" s="66"/>
      <c r="B4" s="66"/>
      <c r="C4" s="66"/>
      <c r="D4" s="66"/>
      <c r="E4" s="66"/>
      <c r="F4" s="66"/>
      <c r="G4" s="15"/>
      <c r="H4" s="36"/>
      <c r="I4" s="37"/>
      <c r="J4" s="36"/>
      <c r="K4" s="15"/>
      <c r="L4" s="35">
        <f ca="1">SUM(Table13[CURRENT VALUE])</f>
        <v>27257.74168297456</v>
      </c>
      <c r="M4" s="76" t="s">
        <v>45</v>
      </c>
      <c r="N4" s="76"/>
      <c r="O4" s="77"/>
      <c r="P4" s="34"/>
      <c r="Q4" s="31"/>
      <c r="S4" s="2"/>
      <c r="T4" s="2"/>
      <c r="U4" s="2"/>
      <c r="V4" s="15"/>
    </row>
    <row r="5" spans="1:22" ht="22" customHeight="1" x14ac:dyDescent="0.35">
      <c r="A5" s="15"/>
      <c r="B5" s="15"/>
      <c r="C5" s="15"/>
      <c r="D5" s="15"/>
      <c r="E5" s="15"/>
      <c r="F5" s="15"/>
      <c r="G5" s="15"/>
      <c r="H5" s="23"/>
      <c r="I5" s="21"/>
      <c r="J5" s="21"/>
      <c r="K5" s="15"/>
      <c r="L5" s="21"/>
      <c r="M5" s="18"/>
      <c r="N5" s="15"/>
      <c r="O5" s="23"/>
      <c r="P5" s="18"/>
      <c r="Q5" s="18"/>
      <c r="S5" s="2"/>
      <c r="T5" s="2"/>
      <c r="U5" s="2"/>
      <c r="V5" s="15"/>
    </row>
    <row r="6" spans="1:22" ht="22" customHeight="1" x14ac:dyDescent="0.35">
      <c r="A6" s="68" t="s">
        <v>20</v>
      </c>
      <c r="B6" s="69"/>
      <c r="C6" s="69"/>
      <c r="D6" s="69"/>
      <c r="E6" s="70"/>
      <c r="F6" s="67" t="s">
        <v>7</v>
      </c>
      <c r="G6" s="67"/>
      <c r="H6" s="68" t="s">
        <v>29</v>
      </c>
      <c r="I6" s="69"/>
      <c r="J6" s="70"/>
      <c r="K6" s="71" t="s">
        <v>32</v>
      </c>
      <c r="L6" s="72"/>
      <c r="M6" s="72"/>
      <c r="N6" s="72"/>
      <c r="O6" s="72"/>
      <c r="P6" s="72"/>
      <c r="Q6" s="72"/>
      <c r="R6" s="72"/>
      <c r="S6" s="72"/>
      <c r="T6" s="72"/>
      <c r="U6" s="72"/>
      <c r="V6" s="72"/>
    </row>
    <row r="7" spans="1:22" s="6" customFormat="1" ht="72" customHeight="1" x14ac:dyDescent="0.35">
      <c r="A7" s="16" t="s">
        <v>0</v>
      </c>
      <c r="B7" s="16" t="s">
        <v>10</v>
      </c>
      <c r="C7" s="16" t="s">
        <v>9</v>
      </c>
      <c r="D7" s="16" t="s">
        <v>8</v>
      </c>
      <c r="E7" s="16" t="s">
        <v>14</v>
      </c>
      <c r="F7" s="3" t="s">
        <v>11</v>
      </c>
      <c r="G7" s="3" t="s">
        <v>12</v>
      </c>
      <c r="H7" s="38" t="s">
        <v>13</v>
      </c>
      <c r="I7" s="16" t="s">
        <v>6</v>
      </c>
      <c r="J7" s="16" t="s">
        <v>31</v>
      </c>
      <c r="K7" s="3" t="s">
        <v>33</v>
      </c>
      <c r="L7" s="3" t="s">
        <v>34</v>
      </c>
      <c r="M7" s="3" t="s">
        <v>35</v>
      </c>
      <c r="N7" s="3" t="s">
        <v>36</v>
      </c>
      <c r="O7" s="25" t="s">
        <v>37</v>
      </c>
      <c r="P7" s="3" t="s">
        <v>38</v>
      </c>
      <c r="Q7" s="3" t="s">
        <v>39</v>
      </c>
      <c r="R7" s="39" t="s">
        <v>40</v>
      </c>
      <c r="S7" s="3" t="s">
        <v>41</v>
      </c>
      <c r="T7" s="3" t="s">
        <v>42</v>
      </c>
      <c r="U7" s="3" t="s">
        <v>43</v>
      </c>
      <c r="V7" s="3" t="s">
        <v>44</v>
      </c>
    </row>
    <row r="8" spans="1:22" ht="16" customHeight="1" x14ac:dyDescent="0.35">
      <c r="A8" s="11" t="s">
        <v>1</v>
      </c>
      <c r="B8" s="11" t="s">
        <v>3</v>
      </c>
      <c r="C8" s="11" t="s">
        <v>21</v>
      </c>
      <c r="D8" s="11" t="s">
        <v>24</v>
      </c>
      <c r="E8" s="11" t="s">
        <v>27</v>
      </c>
      <c r="F8" s="12" t="s">
        <v>15</v>
      </c>
      <c r="G8" s="12" t="s">
        <v>25</v>
      </c>
      <c r="H8" s="28" t="s">
        <v>17</v>
      </c>
      <c r="I8" s="19" t="s">
        <v>30</v>
      </c>
      <c r="J8" s="8">
        <v>5</v>
      </c>
      <c r="K8" s="26">
        <v>41779</v>
      </c>
      <c r="L8" s="4">
        <v>29865</v>
      </c>
      <c r="M8" s="4">
        <v>15000</v>
      </c>
      <c r="N8" s="8">
        <v>5</v>
      </c>
      <c r="O8" s="40">
        <v>0.12</v>
      </c>
      <c r="P8" s="44">
        <f>IFERROR(IF(AND(Table13[[#This Row],[INITIAL VALUE]]&gt;0,Table13[[#This Row],[INITIAL VALUE]]&lt;&gt;Table13[[#This Row],[DOWN PAYMENT]]),-1*PMT(Table13[[#This Row],[RATE OF LOAN]]/12,Table13[[#This Row],[LOAN TERM IN YEARS]]*12,Table13[[#This Row],[INITIAL VALUE]]-Table13[[#This Row],[DOWN PAYMENT]]),0),0)</f>
        <v>330.66371483606486</v>
      </c>
      <c r="Q8" s="42">
        <v>200</v>
      </c>
      <c r="R8" s="45">
        <f>SUM(Table13[[#This Row],[MONTHLY PAYMENT]],Table13[[#This Row],[MONTHLY COST OF OPERATION]])</f>
        <v>530.66371483606486</v>
      </c>
      <c r="S8" s="42">
        <v>22000</v>
      </c>
      <c r="T8" s="44">
        <f>IFERROR(IF(Table13[[#This Row],[INITIAL VALUE]]&gt;0,SLN(Table13[[#This Row],[INITIAL VALUE]],Table13[[#This Row],[EXPECTED VALUE AT LOAN TERM END]],Table13[[#This Row],[SERVICE YEARS REMAINING]]),0),0)</f>
        <v>1573</v>
      </c>
      <c r="U8" s="44">
        <f>IFERROR(Table13[[#This Row],[ANNUAL STRAIGHT LINE DEPRECIATION]]/12,0)</f>
        <v>131.08333333333334</v>
      </c>
      <c r="V8" s="44">
        <f ca="1">IFERROR(Table13[[#This Row],[INITIAL VALUE]]-(Table13[[#This Row],[ANNUAL STRAIGHT LINE DEPRECIATION]]*((TODAY()-Table13[[#This Row],[DATE OF PURCHASE / LEASE]])/365)),0)</f>
        <v>19220.31506849315</v>
      </c>
    </row>
    <row r="9" spans="1:22" ht="16" customHeight="1" x14ac:dyDescent="0.35">
      <c r="A9" s="13" t="s">
        <v>2</v>
      </c>
      <c r="B9" s="13" t="s">
        <v>4</v>
      </c>
      <c r="C9" s="13" t="s">
        <v>22</v>
      </c>
      <c r="D9" s="13" t="s">
        <v>23</v>
      </c>
      <c r="E9" s="13" t="s">
        <v>28</v>
      </c>
      <c r="F9" s="14" t="s">
        <v>15</v>
      </c>
      <c r="G9" s="14" t="s">
        <v>26</v>
      </c>
      <c r="H9" s="29" t="s">
        <v>16</v>
      </c>
      <c r="I9" s="20" t="s">
        <v>5</v>
      </c>
      <c r="J9" s="9">
        <v>7</v>
      </c>
      <c r="K9" s="27">
        <v>41779</v>
      </c>
      <c r="L9" s="5">
        <v>9125</v>
      </c>
      <c r="M9" s="5">
        <v>2000</v>
      </c>
      <c r="N9" s="9">
        <v>2</v>
      </c>
      <c r="O9" s="41">
        <v>0.05</v>
      </c>
      <c r="P9" s="43">
        <f>IFERROR(IF(AND(Table13[[#This Row],[INITIAL VALUE]]&gt;0,Table13[[#This Row],[INITIAL VALUE]]&lt;&gt;Table13[[#This Row],[DOWN PAYMENT]]),-1*PMT(Table13[[#This Row],[RATE OF LOAN]]/12,Table13[[#This Row],[LOAN TERM IN YEARS]]*12,Table13[[#This Row],[INITIAL VALUE]]-Table13[[#This Row],[DOWN PAYMENT]]),0),0)</f>
        <v>312.58365185523769</v>
      </c>
      <c r="Q9" s="43">
        <v>50</v>
      </c>
      <c r="R9" s="5">
        <f>SUM(Table13[[#This Row],[MONTHLY PAYMENT]],Table13[[#This Row],[MONTHLY COST OF OPERATION]])</f>
        <v>362.58365185523769</v>
      </c>
      <c r="S9" s="43">
        <v>8000</v>
      </c>
      <c r="T9" s="43">
        <f>IFERROR(IF(Table13[[#This Row],[INITIAL VALUE]]&gt;0,SLN(Table13[[#This Row],[INITIAL VALUE]],Table13[[#This Row],[EXPECTED VALUE AT LOAN TERM END]],Table13[[#This Row],[SERVICE YEARS REMAINING]]),0),0)</f>
        <v>160.71428571428572</v>
      </c>
      <c r="U9" s="43">
        <f>IFERROR(Table13[[#This Row],[ANNUAL STRAIGHT LINE DEPRECIATION]]/12,0)</f>
        <v>13.392857142857144</v>
      </c>
      <c r="V9" s="43">
        <f ca="1">IFERROR(Table13[[#This Row],[INITIAL VALUE]]-(Table13[[#This Row],[ANNUAL STRAIGHT LINE DEPRECIATION]]*((TODAY()-Table13[[#This Row],[DATE OF PURCHASE / LEASE]])/365)),0)</f>
        <v>8037.4266144814092</v>
      </c>
    </row>
    <row r="10" spans="1:22" ht="16" customHeight="1" x14ac:dyDescent="0.35">
      <c r="A10" s="11"/>
      <c r="B10" s="11"/>
      <c r="C10" s="11"/>
      <c r="D10" s="11"/>
      <c r="E10" s="11"/>
      <c r="F10" s="12"/>
      <c r="G10" s="12"/>
      <c r="H10" s="28"/>
      <c r="I10" s="19"/>
      <c r="J10" s="8"/>
      <c r="K10" s="26"/>
      <c r="L10" s="4"/>
      <c r="M10" s="4"/>
      <c r="N10" s="8"/>
      <c r="O10" s="40"/>
      <c r="P10" s="44">
        <f>IFERROR(IF(AND(Table13[[#This Row],[INITIAL VALUE]]&gt;0,Table13[[#This Row],[INITIAL VALUE]]&lt;&gt;Table13[[#This Row],[DOWN PAYMENT]]),-1*PMT(Table13[[#This Row],[RATE OF LOAN]]/12,Table13[[#This Row],[LOAN TERM IN YEARS]]*12,Table13[[#This Row],[INITIAL VALUE]]-Table13[[#This Row],[DOWN PAYMENT]]),0),0)</f>
        <v>0</v>
      </c>
      <c r="Q10" s="42"/>
      <c r="R10" s="44">
        <f>SUM(Table13[[#This Row],[MONTHLY PAYMENT]],Table13[[#This Row],[MONTHLY COST OF OPERATION]])</f>
        <v>0</v>
      </c>
      <c r="S10" s="42"/>
      <c r="T10" s="44">
        <f>IFERROR(IF(Table13[[#This Row],[INITIAL VALUE]]&gt;0,SLN(Table13[[#This Row],[INITIAL VALUE]],Table13[[#This Row],[EXPECTED VALUE AT LOAN TERM END]],Table13[[#This Row],[SERVICE YEARS REMAINING]]),0),0)</f>
        <v>0</v>
      </c>
      <c r="U10" s="44">
        <f>IFERROR(Table13[[#This Row],[ANNUAL STRAIGHT LINE DEPRECIATION]]/12,0)</f>
        <v>0</v>
      </c>
      <c r="V10" s="44">
        <f ca="1">IFERROR(Table13[[#This Row],[INITIAL VALUE]]-(Table13[[#This Row],[ANNUAL STRAIGHT LINE DEPRECIATION]]*((TODAY()-Table13[[#This Row],[DATE OF PURCHASE / LEASE]])/365)),0)</f>
        <v>0</v>
      </c>
    </row>
    <row r="11" spans="1:22" ht="16" customHeight="1" x14ac:dyDescent="0.35">
      <c r="A11" s="13"/>
      <c r="B11" s="13"/>
      <c r="C11" s="13"/>
      <c r="D11" s="13"/>
      <c r="E11" s="13"/>
      <c r="F11" s="14"/>
      <c r="G11" s="14"/>
      <c r="H11" s="29"/>
      <c r="I11" s="20"/>
      <c r="J11" s="9"/>
      <c r="K11" s="27"/>
      <c r="L11" s="5"/>
      <c r="M11" s="5"/>
      <c r="N11" s="9"/>
      <c r="O11" s="41"/>
      <c r="P11" s="43">
        <f>IFERROR(IF(AND(Table13[[#This Row],[INITIAL VALUE]]&gt;0,Table13[[#This Row],[INITIAL VALUE]]&lt;&gt;Table13[[#This Row],[DOWN PAYMENT]]),-1*PMT(Table13[[#This Row],[RATE OF LOAN]]/12,Table13[[#This Row],[LOAN TERM IN YEARS]]*12,Table13[[#This Row],[INITIAL VALUE]]-Table13[[#This Row],[DOWN PAYMENT]]),0),0)</f>
        <v>0</v>
      </c>
      <c r="Q11" s="43"/>
      <c r="R11" s="43">
        <f>SUM(Table13[[#This Row],[MONTHLY PAYMENT]],Table13[[#This Row],[MONTHLY COST OF OPERATION]])</f>
        <v>0</v>
      </c>
      <c r="S11" s="43"/>
      <c r="T11" s="43">
        <f>IFERROR(IF(Table13[[#This Row],[INITIAL VALUE]]&gt;0,SLN(Table13[[#This Row],[INITIAL VALUE]],Table13[[#This Row],[EXPECTED VALUE AT LOAN TERM END]],Table13[[#This Row],[SERVICE YEARS REMAINING]]),0),0)</f>
        <v>0</v>
      </c>
      <c r="U11" s="43">
        <f>IFERROR(Table13[[#This Row],[ANNUAL STRAIGHT LINE DEPRECIATION]]/12,0)</f>
        <v>0</v>
      </c>
      <c r="V11" s="43">
        <f ca="1">IFERROR(Table13[[#This Row],[INITIAL VALUE]]-(Table13[[#This Row],[ANNUAL STRAIGHT LINE DEPRECIATION]]*((TODAY()-Table13[[#This Row],[DATE OF PURCHASE / LEASE]])/365)),0)</f>
        <v>0</v>
      </c>
    </row>
    <row r="12" spans="1:22" ht="16" customHeight="1" x14ac:dyDescent="0.35">
      <c r="A12" s="11"/>
      <c r="B12" s="11"/>
      <c r="C12" s="11"/>
      <c r="D12" s="11"/>
      <c r="E12" s="11"/>
      <c r="F12" s="12"/>
      <c r="G12" s="12"/>
      <c r="H12" s="28"/>
      <c r="I12" s="19"/>
      <c r="J12" s="8"/>
      <c r="K12" s="26"/>
      <c r="L12" s="4"/>
      <c r="M12" s="4"/>
      <c r="N12" s="8"/>
      <c r="O12" s="40"/>
      <c r="P12" s="44">
        <f>IFERROR(IF(AND(Table13[[#This Row],[INITIAL VALUE]]&gt;0,Table13[[#This Row],[INITIAL VALUE]]&lt;&gt;Table13[[#This Row],[DOWN PAYMENT]]),-1*PMT(Table13[[#This Row],[RATE OF LOAN]]/12,Table13[[#This Row],[LOAN TERM IN YEARS]]*12,Table13[[#This Row],[INITIAL VALUE]]-Table13[[#This Row],[DOWN PAYMENT]]),0),0)</f>
        <v>0</v>
      </c>
      <c r="Q12" s="42"/>
      <c r="R12" s="44">
        <f>SUM(Table13[[#This Row],[MONTHLY PAYMENT]],Table13[[#This Row],[MONTHLY COST OF OPERATION]])</f>
        <v>0</v>
      </c>
      <c r="S12" s="42"/>
      <c r="T12" s="44">
        <f>IFERROR(IF(Table13[[#This Row],[INITIAL VALUE]]&gt;0,SLN(Table13[[#This Row],[INITIAL VALUE]],Table13[[#This Row],[EXPECTED VALUE AT LOAN TERM END]],Table13[[#This Row],[SERVICE YEARS REMAINING]]),0),0)</f>
        <v>0</v>
      </c>
      <c r="U12" s="44">
        <f>IFERROR(Table13[[#This Row],[ANNUAL STRAIGHT LINE DEPRECIATION]]/12,0)</f>
        <v>0</v>
      </c>
      <c r="V12" s="44">
        <f ca="1">IFERROR(Table13[[#This Row],[INITIAL VALUE]]-(Table13[[#This Row],[ANNUAL STRAIGHT LINE DEPRECIATION]]*((TODAY()-Table13[[#This Row],[DATE OF PURCHASE / LEASE]])/365)),0)</f>
        <v>0</v>
      </c>
    </row>
    <row r="13" spans="1:22" ht="16" customHeight="1" x14ac:dyDescent="0.35">
      <c r="A13" s="13"/>
      <c r="B13" s="13"/>
      <c r="C13" s="13"/>
      <c r="D13" s="13"/>
      <c r="E13" s="13"/>
      <c r="F13" s="14"/>
      <c r="G13" s="14"/>
      <c r="H13" s="29"/>
      <c r="I13" s="20"/>
      <c r="J13" s="9"/>
      <c r="K13" s="27"/>
      <c r="L13" s="5"/>
      <c r="M13" s="5"/>
      <c r="N13" s="9"/>
      <c r="O13" s="41"/>
      <c r="P13" s="43">
        <f>IFERROR(IF(AND(Table13[[#This Row],[INITIAL VALUE]]&gt;0,Table13[[#This Row],[INITIAL VALUE]]&lt;&gt;Table13[[#This Row],[DOWN PAYMENT]]),-1*PMT(Table13[[#This Row],[RATE OF LOAN]]/12,Table13[[#This Row],[LOAN TERM IN YEARS]]*12,Table13[[#This Row],[INITIAL VALUE]]-Table13[[#This Row],[DOWN PAYMENT]]),0),0)</f>
        <v>0</v>
      </c>
      <c r="Q13" s="43"/>
      <c r="R13" s="43">
        <f>SUM(Table13[[#This Row],[MONTHLY PAYMENT]],Table13[[#This Row],[MONTHLY COST OF OPERATION]])</f>
        <v>0</v>
      </c>
      <c r="S13" s="43"/>
      <c r="T13" s="43">
        <f>IFERROR(IF(Table13[[#This Row],[INITIAL VALUE]]&gt;0,SLN(Table13[[#This Row],[INITIAL VALUE]],Table13[[#This Row],[EXPECTED VALUE AT LOAN TERM END]],Table13[[#This Row],[SERVICE YEARS REMAINING]]),0),0)</f>
        <v>0</v>
      </c>
      <c r="U13" s="43">
        <f>IFERROR(Table13[[#This Row],[ANNUAL STRAIGHT LINE DEPRECIATION]]/12,0)</f>
        <v>0</v>
      </c>
      <c r="V13" s="43">
        <f ca="1">IFERROR(Table13[[#This Row],[INITIAL VALUE]]-(Table13[[#This Row],[ANNUAL STRAIGHT LINE DEPRECIATION]]*((TODAY()-Table13[[#This Row],[DATE OF PURCHASE / LEASE]])/365)),0)</f>
        <v>0</v>
      </c>
    </row>
    <row r="14" spans="1:22" ht="16" customHeight="1" x14ac:dyDescent="0.35">
      <c r="A14" s="11"/>
      <c r="B14" s="11"/>
      <c r="C14" s="11"/>
      <c r="D14" s="11"/>
      <c r="E14" s="11"/>
      <c r="F14" s="12"/>
      <c r="G14" s="12"/>
      <c r="H14" s="28"/>
      <c r="I14" s="19"/>
      <c r="J14" s="8"/>
      <c r="K14" s="26"/>
      <c r="L14" s="4"/>
      <c r="M14" s="4"/>
      <c r="N14" s="8"/>
      <c r="O14" s="40"/>
      <c r="P14" s="44">
        <f>IFERROR(IF(AND(Table13[[#This Row],[INITIAL VALUE]]&gt;0,Table13[[#This Row],[INITIAL VALUE]]&lt;&gt;Table13[[#This Row],[DOWN PAYMENT]]),-1*PMT(Table13[[#This Row],[RATE OF LOAN]]/12,Table13[[#This Row],[LOAN TERM IN YEARS]]*12,Table13[[#This Row],[INITIAL VALUE]]-Table13[[#This Row],[DOWN PAYMENT]]),0),0)</f>
        <v>0</v>
      </c>
      <c r="Q14" s="42"/>
      <c r="R14" s="44">
        <f>SUM(Table13[[#This Row],[MONTHLY PAYMENT]],Table13[[#This Row],[MONTHLY COST OF OPERATION]])</f>
        <v>0</v>
      </c>
      <c r="S14" s="42"/>
      <c r="T14" s="44">
        <f>IFERROR(IF(Table13[[#This Row],[INITIAL VALUE]]&gt;0,SLN(Table13[[#This Row],[INITIAL VALUE]],Table13[[#This Row],[EXPECTED VALUE AT LOAN TERM END]],Table13[[#This Row],[SERVICE YEARS REMAINING]]),0),0)</f>
        <v>0</v>
      </c>
      <c r="U14" s="44">
        <f>IFERROR(Table13[[#This Row],[ANNUAL STRAIGHT LINE DEPRECIATION]]/12,0)</f>
        <v>0</v>
      </c>
      <c r="V14" s="44">
        <f ca="1">IFERROR(Table13[[#This Row],[INITIAL VALUE]]-(Table13[[#This Row],[ANNUAL STRAIGHT LINE DEPRECIATION]]*((TODAY()-Table13[[#This Row],[DATE OF PURCHASE / LEASE]])/365)),0)</f>
        <v>0</v>
      </c>
    </row>
    <row r="15" spans="1:22" ht="16" customHeight="1" x14ac:dyDescent="0.35">
      <c r="A15" s="13"/>
      <c r="B15" s="13"/>
      <c r="C15" s="13"/>
      <c r="D15" s="13"/>
      <c r="E15" s="13"/>
      <c r="F15" s="14"/>
      <c r="G15" s="14"/>
      <c r="H15" s="29"/>
      <c r="I15" s="20"/>
      <c r="J15" s="9"/>
      <c r="K15" s="27"/>
      <c r="L15" s="5"/>
      <c r="M15" s="5"/>
      <c r="N15" s="9"/>
      <c r="O15" s="41"/>
      <c r="P15" s="43">
        <f>IFERROR(IF(AND(Table13[[#This Row],[INITIAL VALUE]]&gt;0,Table13[[#This Row],[INITIAL VALUE]]&lt;&gt;Table13[[#This Row],[DOWN PAYMENT]]),-1*PMT(Table13[[#This Row],[RATE OF LOAN]]/12,Table13[[#This Row],[LOAN TERM IN YEARS]]*12,Table13[[#This Row],[INITIAL VALUE]]-Table13[[#This Row],[DOWN PAYMENT]]),0),0)</f>
        <v>0</v>
      </c>
      <c r="Q15" s="43"/>
      <c r="R15" s="43">
        <f>SUM(Table13[[#This Row],[MONTHLY PAYMENT]],Table13[[#This Row],[MONTHLY COST OF OPERATION]])</f>
        <v>0</v>
      </c>
      <c r="S15" s="43"/>
      <c r="T15" s="43">
        <f>IFERROR(IF(Table13[[#This Row],[INITIAL VALUE]]&gt;0,SLN(Table13[[#This Row],[INITIAL VALUE]],Table13[[#This Row],[EXPECTED VALUE AT LOAN TERM END]],Table13[[#This Row],[SERVICE YEARS REMAINING]]),0),0)</f>
        <v>0</v>
      </c>
      <c r="U15" s="43">
        <f>IFERROR(Table13[[#This Row],[ANNUAL STRAIGHT LINE DEPRECIATION]]/12,0)</f>
        <v>0</v>
      </c>
      <c r="V15" s="43">
        <f ca="1">IFERROR(Table13[[#This Row],[INITIAL VALUE]]-(Table13[[#This Row],[ANNUAL STRAIGHT LINE DEPRECIATION]]*((TODAY()-Table13[[#This Row],[DATE OF PURCHASE / LEASE]])/365)),0)</f>
        <v>0</v>
      </c>
    </row>
    <row r="16" spans="1:22" ht="16" customHeight="1" x14ac:dyDescent="0.35">
      <c r="A16" s="11"/>
      <c r="B16" s="11"/>
      <c r="C16" s="11"/>
      <c r="D16" s="11"/>
      <c r="E16" s="11"/>
      <c r="F16" s="12"/>
      <c r="G16" s="11"/>
      <c r="H16" s="28"/>
      <c r="I16" s="19"/>
      <c r="J16" s="8"/>
      <c r="K16" s="26"/>
      <c r="L16" s="4"/>
      <c r="M16" s="4"/>
      <c r="N16" s="8"/>
      <c r="O16" s="40"/>
      <c r="P16" s="44">
        <f>IFERROR(IF(AND(Table13[[#This Row],[INITIAL VALUE]]&gt;0,Table13[[#This Row],[INITIAL VALUE]]&lt;&gt;Table13[[#This Row],[DOWN PAYMENT]]),-1*PMT(Table13[[#This Row],[RATE OF LOAN]]/12,Table13[[#This Row],[LOAN TERM IN YEARS]]*12,Table13[[#This Row],[INITIAL VALUE]]-Table13[[#This Row],[DOWN PAYMENT]]),0),0)</f>
        <v>0</v>
      </c>
      <c r="Q16" s="42"/>
      <c r="R16" s="44">
        <f>SUM(Table13[[#This Row],[MONTHLY PAYMENT]],Table13[[#This Row],[MONTHLY COST OF OPERATION]])</f>
        <v>0</v>
      </c>
      <c r="S16" s="42"/>
      <c r="T16" s="44">
        <f>IFERROR(IF(Table13[[#This Row],[INITIAL VALUE]]&gt;0,SLN(Table13[[#This Row],[INITIAL VALUE]],Table13[[#This Row],[EXPECTED VALUE AT LOAN TERM END]],Table13[[#This Row],[SERVICE YEARS REMAINING]]),0),0)</f>
        <v>0</v>
      </c>
      <c r="U16" s="44">
        <f>IFERROR(Table13[[#This Row],[ANNUAL STRAIGHT LINE DEPRECIATION]]/12,0)</f>
        <v>0</v>
      </c>
      <c r="V16" s="44">
        <f ca="1">IFERROR(Table13[[#This Row],[INITIAL VALUE]]-(Table13[[#This Row],[ANNUAL STRAIGHT LINE DEPRECIATION]]*((TODAY()-Table13[[#This Row],[DATE OF PURCHASE / LEASE]])/365)),0)</f>
        <v>0</v>
      </c>
    </row>
    <row r="17" spans="1:22" ht="16" customHeight="1" x14ac:dyDescent="0.35">
      <c r="A17" s="13"/>
      <c r="B17" s="13"/>
      <c r="C17" s="13"/>
      <c r="D17" s="13"/>
      <c r="E17" s="13"/>
      <c r="F17" s="14"/>
      <c r="G17" s="13"/>
      <c r="H17" s="29"/>
      <c r="I17" s="20"/>
      <c r="J17" s="9"/>
      <c r="K17" s="27"/>
      <c r="L17" s="5"/>
      <c r="M17" s="5"/>
      <c r="N17" s="9"/>
      <c r="O17" s="41"/>
      <c r="P17" s="43">
        <f>IFERROR(IF(AND(Table13[[#This Row],[INITIAL VALUE]]&gt;0,Table13[[#This Row],[INITIAL VALUE]]&lt;&gt;Table13[[#This Row],[DOWN PAYMENT]]),-1*PMT(Table13[[#This Row],[RATE OF LOAN]]/12,Table13[[#This Row],[LOAN TERM IN YEARS]]*12,Table13[[#This Row],[INITIAL VALUE]]-Table13[[#This Row],[DOWN PAYMENT]]),0),0)</f>
        <v>0</v>
      </c>
      <c r="Q17" s="43"/>
      <c r="R17" s="43">
        <f>SUM(Table13[[#This Row],[MONTHLY PAYMENT]],Table13[[#This Row],[MONTHLY COST OF OPERATION]])</f>
        <v>0</v>
      </c>
      <c r="S17" s="43"/>
      <c r="T17" s="43">
        <f>IFERROR(IF(Table13[[#This Row],[INITIAL VALUE]]&gt;0,SLN(Table13[[#This Row],[INITIAL VALUE]],Table13[[#This Row],[EXPECTED VALUE AT LOAN TERM END]],Table13[[#This Row],[SERVICE YEARS REMAINING]]),0),0)</f>
        <v>0</v>
      </c>
      <c r="U17" s="43">
        <f>IFERROR(Table13[[#This Row],[ANNUAL STRAIGHT LINE DEPRECIATION]]/12,0)</f>
        <v>0</v>
      </c>
      <c r="V17" s="43">
        <f ca="1">IFERROR(Table13[[#This Row],[INITIAL VALUE]]-(Table13[[#This Row],[ANNUAL STRAIGHT LINE DEPRECIATION]]*((TODAY()-Table13[[#This Row],[DATE OF PURCHASE / LEASE]])/365)),0)</f>
        <v>0</v>
      </c>
    </row>
    <row r="18" spans="1:22" ht="16" customHeight="1" x14ac:dyDescent="0.35">
      <c r="A18" s="11"/>
      <c r="B18" s="11"/>
      <c r="C18" s="11"/>
      <c r="D18" s="11"/>
      <c r="E18" s="11"/>
      <c r="F18" s="12"/>
      <c r="G18" s="11"/>
      <c r="H18" s="28"/>
      <c r="I18" s="19"/>
      <c r="J18" s="8"/>
      <c r="K18" s="26"/>
      <c r="L18" s="4"/>
      <c r="M18" s="4"/>
      <c r="N18" s="8"/>
      <c r="O18" s="40"/>
      <c r="P18" s="44">
        <f>IFERROR(IF(AND(Table13[[#This Row],[INITIAL VALUE]]&gt;0,Table13[[#This Row],[INITIAL VALUE]]&lt;&gt;Table13[[#This Row],[DOWN PAYMENT]]),-1*PMT(Table13[[#This Row],[RATE OF LOAN]]/12,Table13[[#This Row],[LOAN TERM IN YEARS]]*12,Table13[[#This Row],[INITIAL VALUE]]-Table13[[#This Row],[DOWN PAYMENT]]),0),0)</f>
        <v>0</v>
      </c>
      <c r="Q18" s="42"/>
      <c r="R18" s="44">
        <f>SUM(Table13[[#This Row],[MONTHLY PAYMENT]],Table13[[#This Row],[MONTHLY COST OF OPERATION]])</f>
        <v>0</v>
      </c>
      <c r="S18" s="42"/>
      <c r="T18" s="44">
        <f>IFERROR(IF(Table13[[#This Row],[INITIAL VALUE]]&gt;0,SLN(Table13[[#This Row],[INITIAL VALUE]],Table13[[#This Row],[EXPECTED VALUE AT LOAN TERM END]],Table13[[#This Row],[SERVICE YEARS REMAINING]]),0),0)</f>
        <v>0</v>
      </c>
      <c r="U18" s="44">
        <f>IFERROR(Table13[[#This Row],[ANNUAL STRAIGHT LINE DEPRECIATION]]/12,0)</f>
        <v>0</v>
      </c>
      <c r="V18" s="44">
        <f ca="1">IFERROR(Table13[[#This Row],[INITIAL VALUE]]-(Table13[[#This Row],[ANNUAL STRAIGHT LINE DEPRECIATION]]*((TODAY()-Table13[[#This Row],[DATE OF PURCHASE / LEASE]])/365)),0)</f>
        <v>0</v>
      </c>
    </row>
    <row r="19" spans="1:22" ht="16" customHeight="1" x14ac:dyDescent="0.35">
      <c r="A19" s="13"/>
      <c r="B19" s="13"/>
      <c r="C19" s="13"/>
      <c r="D19" s="13"/>
      <c r="E19" s="13"/>
      <c r="F19" s="14"/>
      <c r="G19" s="13"/>
      <c r="H19" s="29"/>
      <c r="I19" s="20"/>
      <c r="J19" s="9"/>
      <c r="K19" s="27"/>
      <c r="L19" s="5"/>
      <c r="M19" s="5"/>
      <c r="N19" s="9"/>
      <c r="O19" s="41"/>
      <c r="P19" s="43">
        <f>IFERROR(IF(AND(Table13[[#This Row],[INITIAL VALUE]]&gt;0,Table13[[#This Row],[INITIAL VALUE]]&lt;&gt;Table13[[#This Row],[DOWN PAYMENT]]),-1*PMT(Table13[[#This Row],[RATE OF LOAN]]/12,Table13[[#This Row],[LOAN TERM IN YEARS]]*12,Table13[[#This Row],[INITIAL VALUE]]-Table13[[#This Row],[DOWN PAYMENT]]),0),0)</f>
        <v>0</v>
      </c>
      <c r="Q19" s="43"/>
      <c r="R19" s="43">
        <f>SUM(Table13[[#This Row],[MONTHLY PAYMENT]],Table13[[#This Row],[MONTHLY COST OF OPERATION]])</f>
        <v>0</v>
      </c>
      <c r="S19" s="43"/>
      <c r="T19" s="43">
        <f>IFERROR(IF(Table13[[#This Row],[INITIAL VALUE]]&gt;0,SLN(Table13[[#This Row],[INITIAL VALUE]],Table13[[#This Row],[EXPECTED VALUE AT LOAN TERM END]],Table13[[#This Row],[SERVICE YEARS REMAINING]]),0),0)</f>
        <v>0</v>
      </c>
      <c r="U19" s="43">
        <f>IFERROR(Table13[[#This Row],[ANNUAL STRAIGHT LINE DEPRECIATION]]/12,0)</f>
        <v>0</v>
      </c>
      <c r="V19" s="43">
        <f ca="1">IFERROR(Table13[[#This Row],[INITIAL VALUE]]-(Table13[[#This Row],[ANNUAL STRAIGHT LINE DEPRECIATION]]*((TODAY()-Table13[[#This Row],[DATE OF PURCHASE / LEASE]])/365)),0)</f>
        <v>0</v>
      </c>
    </row>
    <row r="20" spans="1:22" ht="16" customHeight="1" x14ac:dyDescent="0.35">
      <c r="A20" s="11"/>
      <c r="B20" s="11"/>
      <c r="C20" s="11"/>
      <c r="D20" s="11"/>
      <c r="E20" s="11"/>
      <c r="F20" s="12"/>
      <c r="G20" s="11"/>
      <c r="H20" s="28"/>
      <c r="I20" s="19"/>
      <c r="J20" s="8"/>
      <c r="K20" s="26"/>
      <c r="L20" s="4"/>
      <c r="M20" s="4"/>
      <c r="N20" s="8"/>
      <c r="O20" s="40"/>
      <c r="P20" s="44">
        <f>IFERROR(IF(AND(Table13[[#This Row],[INITIAL VALUE]]&gt;0,Table13[[#This Row],[INITIAL VALUE]]&lt;&gt;Table13[[#This Row],[DOWN PAYMENT]]),-1*PMT(Table13[[#This Row],[RATE OF LOAN]]/12,Table13[[#This Row],[LOAN TERM IN YEARS]]*12,Table13[[#This Row],[INITIAL VALUE]]-Table13[[#This Row],[DOWN PAYMENT]]),0),0)</f>
        <v>0</v>
      </c>
      <c r="Q20" s="42"/>
      <c r="R20" s="44">
        <f>SUM(Table13[[#This Row],[MONTHLY PAYMENT]],Table13[[#This Row],[MONTHLY COST OF OPERATION]])</f>
        <v>0</v>
      </c>
      <c r="S20" s="42"/>
      <c r="T20" s="44">
        <f>IFERROR(IF(Table13[[#This Row],[INITIAL VALUE]]&gt;0,SLN(Table13[[#This Row],[INITIAL VALUE]],Table13[[#This Row],[EXPECTED VALUE AT LOAN TERM END]],Table13[[#This Row],[SERVICE YEARS REMAINING]]),0),0)</f>
        <v>0</v>
      </c>
      <c r="U20" s="44">
        <f>IFERROR(Table13[[#This Row],[ANNUAL STRAIGHT LINE DEPRECIATION]]/12,0)</f>
        <v>0</v>
      </c>
      <c r="V20" s="44">
        <f ca="1">IFERROR(Table13[[#This Row],[INITIAL VALUE]]-(Table13[[#This Row],[ANNUAL STRAIGHT LINE DEPRECIATION]]*((TODAY()-Table13[[#This Row],[DATE OF PURCHASE / LEASE]])/365)),0)</f>
        <v>0</v>
      </c>
    </row>
    <row r="21" spans="1:22" ht="16" customHeight="1" x14ac:dyDescent="0.35">
      <c r="A21" s="13"/>
      <c r="B21" s="13"/>
      <c r="C21" s="13"/>
      <c r="D21" s="13"/>
      <c r="E21" s="13"/>
      <c r="F21" s="14"/>
      <c r="G21" s="13"/>
      <c r="H21" s="29"/>
      <c r="I21" s="20"/>
      <c r="J21" s="9"/>
      <c r="K21" s="27"/>
      <c r="L21" s="5"/>
      <c r="M21" s="5"/>
      <c r="N21" s="9"/>
      <c r="O21" s="41"/>
      <c r="P21" s="43">
        <f>IFERROR(IF(AND(Table13[[#This Row],[INITIAL VALUE]]&gt;0,Table13[[#This Row],[INITIAL VALUE]]&lt;&gt;Table13[[#This Row],[DOWN PAYMENT]]),-1*PMT(Table13[[#This Row],[RATE OF LOAN]]/12,Table13[[#This Row],[LOAN TERM IN YEARS]]*12,Table13[[#This Row],[INITIAL VALUE]]-Table13[[#This Row],[DOWN PAYMENT]]),0),0)</f>
        <v>0</v>
      </c>
      <c r="Q21" s="43"/>
      <c r="R21" s="43">
        <f>SUM(Table13[[#This Row],[MONTHLY PAYMENT]],Table13[[#This Row],[MONTHLY COST OF OPERATION]])</f>
        <v>0</v>
      </c>
      <c r="S21" s="43"/>
      <c r="T21" s="43">
        <f>IFERROR(IF(Table13[[#This Row],[INITIAL VALUE]]&gt;0,SLN(Table13[[#This Row],[INITIAL VALUE]],Table13[[#This Row],[EXPECTED VALUE AT LOAN TERM END]],Table13[[#This Row],[SERVICE YEARS REMAINING]]),0),0)</f>
        <v>0</v>
      </c>
      <c r="U21" s="43">
        <f>IFERROR(Table13[[#This Row],[ANNUAL STRAIGHT LINE DEPRECIATION]]/12,0)</f>
        <v>0</v>
      </c>
      <c r="V21" s="43">
        <f ca="1">IFERROR(Table13[[#This Row],[INITIAL VALUE]]-(Table13[[#This Row],[ANNUAL STRAIGHT LINE DEPRECIATION]]*((TODAY()-Table13[[#This Row],[DATE OF PURCHASE / LEASE]])/365)),0)</f>
        <v>0</v>
      </c>
    </row>
    <row r="22" spans="1:22" ht="16" customHeight="1" x14ac:dyDescent="0.35">
      <c r="A22" s="11"/>
      <c r="B22" s="11"/>
      <c r="C22" s="11"/>
      <c r="D22" s="11"/>
      <c r="E22" s="11"/>
      <c r="F22" s="12"/>
      <c r="G22" s="11"/>
      <c r="H22" s="28"/>
      <c r="I22" s="19"/>
      <c r="J22" s="8"/>
      <c r="K22" s="26"/>
      <c r="L22" s="4"/>
      <c r="M22" s="4"/>
      <c r="N22" s="8"/>
      <c r="O22" s="40"/>
      <c r="P22" s="44">
        <f>IFERROR(IF(AND(Table13[[#This Row],[INITIAL VALUE]]&gt;0,Table13[[#This Row],[INITIAL VALUE]]&lt;&gt;Table13[[#This Row],[DOWN PAYMENT]]),-1*PMT(Table13[[#This Row],[RATE OF LOAN]]/12,Table13[[#This Row],[LOAN TERM IN YEARS]]*12,Table13[[#This Row],[INITIAL VALUE]]-Table13[[#This Row],[DOWN PAYMENT]]),0),0)</f>
        <v>0</v>
      </c>
      <c r="Q22" s="42"/>
      <c r="R22" s="44">
        <f>SUM(Table13[[#This Row],[MONTHLY PAYMENT]],Table13[[#This Row],[MONTHLY COST OF OPERATION]])</f>
        <v>0</v>
      </c>
      <c r="S22" s="42"/>
      <c r="T22" s="44">
        <f>IFERROR(IF(Table13[[#This Row],[INITIAL VALUE]]&gt;0,SLN(Table13[[#This Row],[INITIAL VALUE]],Table13[[#This Row],[EXPECTED VALUE AT LOAN TERM END]],Table13[[#This Row],[SERVICE YEARS REMAINING]]),0),0)</f>
        <v>0</v>
      </c>
      <c r="U22" s="44">
        <f>IFERROR(Table13[[#This Row],[ANNUAL STRAIGHT LINE DEPRECIATION]]/12,0)</f>
        <v>0</v>
      </c>
      <c r="V22" s="44">
        <f ca="1">IFERROR(Table13[[#This Row],[INITIAL VALUE]]-(Table13[[#This Row],[ANNUAL STRAIGHT LINE DEPRECIATION]]*((TODAY()-Table13[[#This Row],[DATE OF PURCHASE / LEASE]])/365)),0)</f>
        <v>0</v>
      </c>
    </row>
    <row r="23" spans="1:22" ht="16" customHeight="1" x14ac:dyDescent="0.35">
      <c r="A23" s="13"/>
      <c r="B23" s="13"/>
      <c r="C23" s="13"/>
      <c r="D23" s="13"/>
      <c r="E23" s="13"/>
      <c r="F23" s="14"/>
      <c r="G23" s="13"/>
      <c r="H23" s="29"/>
      <c r="I23" s="20"/>
      <c r="J23" s="9"/>
      <c r="K23" s="27"/>
      <c r="L23" s="5"/>
      <c r="M23" s="5"/>
      <c r="N23" s="9"/>
      <c r="O23" s="41"/>
      <c r="P23" s="43">
        <f>IFERROR(IF(AND(Table13[[#This Row],[INITIAL VALUE]]&gt;0,Table13[[#This Row],[INITIAL VALUE]]&lt;&gt;Table13[[#This Row],[DOWN PAYMENT]]),-1*PMT(Table13[[#This Row],[RATE OF LOAN]]/12,Table13[[#This Row],[LOAN TERM IN YEARS]]*12,Table13[[#This Row],[INITIAL VALUE]]-Table13[[#This Row],[DOWN PAYMENT]]),0),0)</f>
        <v>0</v>
      </c>
      <c r="Q23" s="43"/>
      <c r="R23" s="43">
        <f>SUM(Table13[[#This Row],[MONTHLY PAYMENT]],Table13[[#This Row],[MONTHLY COST OF OPERATION]])</f>
        <v>0</v>
      </c>
      <c r="S23" s="43"/>
      <c r="T23" s="43">
        <f>IFERROR(IF(Table13[[#This Row],[INITIAL VALUE]]&gt;0,SLN(Table13[[#This Row],[INITIAL VALUE]],Table13[[#This Row],[EXPECTED VALUE AT LOAN TERM END]],Table13[[#This Row],[SERVICE YEARS REMAINING]]),0),0)</f>
        <v>0</v>
      </c>
      <c r="U23" s="43">
        <f>IFERROR(Table13[[#This Row],[ANNUAL STRAIGHT LINE DEPRECIATION]]/12,0)</f>
        <v>0</v>
      </c>
      <c r="V23" s="43">
        <f ca="1">IFERROR(Table13[[#This Row],[INITIAL VALUE]]-(Table13[[#This Row],[ANNUAL STRAIGHT LINE DEPRECIATION]]*((TODAY()-Table13[[#This Row],[DATE OF PURCHASE / LEASE]])/365)),0)</f>
        <v>0</v>
      </c>
    </row>
    <row r="24" spans="1:22" ht="16" customHeight="1" x14ac:dyDescent="0.35">
      <c r="A24" s="11"/>
      <c r="B24" s="11"/>
      <c r="C24" s="11"/>
      <c r="D24" s="11"/>
      <c r="E24" s="11"/>
      <c r="F24" s="12"/>
      <c r="G24" s="11"/>
      <c r="H24" s="28"/>
      <c r="I24" s="19"/>
      <c r="J24" s="8"/>
      <c r="K24" s="26"/>
      <c r="L24" s="4"/>
      <c r="M24" s="4"/>
      <c r="N24" s="8"/>
      <c r="O24" s="40"/>
      <c r="P24" s="44">
        <f>IFERROR(IF(AND(Table13[[#This Row],[INITIAL VALUE]]&gt;0,Table13[[#This Row],[INITIAL VALUE]]&lt;&gt;Table13[[#This Row],[DOWN PAYMENT]]),-1*PMT(Table13[[#This Row],[RATE OF LOAN]]/12,Table13[[#This Row],[LOAN TERM IN YEARS]]*12,Table13[[#This Row],[INITIAL VALUE]]-Table13[[#This Row],[DOWN PAYMENT]]),0),0)</f>
        <v>0</v>
      </c>
      <c r="Q24" s="42"/>
      <c r="R24" s="44">
        <f>SUM(Table13[[#This Row],[MONTHLY PAYMENT]],Table13[[#This Row],[MONTHLY COST OF OPERATION]])</f>
        <v>0</v>
      </c>
      <c r="S24" s="42"/>
      <c r="T24" s="44">
        <f>IFERROR(IF(Table13[[#This Row],[INITIAL VALUE]]&gt;0,SLN(Table13[[#This Row],[INITIAL VALUE]],Table13[[#This Row],[EXPECTED VALUE AT LOAN TERM END]],Table13[[#This Row],[SERVICE YEARS REMAINING]]),0),0)</f>
        <v>0</v>
      </c>
      <c r="U24" s="44">
        <f>IFERROR(Table13[[#This Row],[ANNUAL STRAIGHT LINE DEPRECIATION]]/12,0)</f>
        <v>0</v>
      </c>
      <c r="V24" s="44">
        <f ca="1">IFERROR(Table13[[#This Row],[INITIAL VALUE]]-(Table13[[#This Row],[ANNUAL STRAIGHT LINE DEPRECIATION]]*((TODAY()-Table13[[#This Row],[DATE OF PURCHASE / LEASE]])/365)),0)</f>
        <v>0</v>
      </c>
    </row>
    <row r="25" spans="1:22" ht="16" customHeight="1" x14ac:dyDescent="0.35">
      <c r="A25" s="13"/>
      <c r="B25" s="13"/>
      <c r="C25" s="13"/>
      <c r="D25" s="13"/>
      <c r="E25" s="13"/>
      <c r="F25" s="14"/>
      <c r="G25" s="13"/>
      <c r="H25" s="29"/>
      <c r="I25" s="20"/>
      <c r="J25" s="9"/>
      <c r="K25" s="27"/>
      <c r="L25" s="5"/>
      <c r="M25" s="5"/>
      <c r="N25" s="9"/>
      <c r="O25" s="41"/>
      <c r="P25" s="43">
        <f>IFERROR(IF(AND(Table13[[#This Row],[INITIAL VALUE]]&gt;0,Table13[[#This Row],[INITIAL VALUE]]&lt;&gt;Table13[[#This Row],[DOWN PAYMENT]]),-1*PMT(Table13[[#This Row],[RATE OF LOAN]]/12,Table13[[#This Row],[LOAN TERM IN YEARS]]*12,Table13[[#This Row],[INITIAL VALUE]]-Table13[[#This Row],[DOWN PAYMENT]]),0),0)</f>
        <v>0</v>
      </c>
      <c r="Q25" s="43"/>
      <c r="R25" s="43">
        <f>SUM(Table13[[#This Row],[MONTHLY PAYMENT]],Table13[[#This Row],[MONTHLY COST OF OPERATION]])</f>
        <v>0</v>
      </c>
      <c r="S25" s="43"/>
      <c r="T25" s="43">
        <f>IFERROR(IF(Table13[[#This Row],[INITIAL VALUE]]&gt;0,SLN(Table13[[#This Row],[INITIAL VALUE]],Table13[[#This Row],[EXPECTED VALUE AT LOAN TERM END]],Table13[[#This Row],[SERVICE YEARS REMAINING]]),0),0)</f>
        <v>0</v>
      </c>
      <c r="U25" s="43">
        <f>IFERROR(Table13[[#This Row],[ANNUAL STRAIGHT LINE DEPRECIATION]]/12,0)</f>
        <v>0</v>
      </c>
      <c r="V25" s="43">
        <f ca="1">IFERROR(Table13[[#This Row],[INITIAL VALUE]]-(Table13[[#This Row],[ANNUAL STRAIGHT LINE DEPRECIATION]]*((TODAY()-Table13[[#This Row],[DATE OF PURCHASE / LEASE]])/365)),0)</f>
        <v>0</v>
      </c>
    </row>
    <row r="26" spans="1:22" ht="16" customHeight="1" x14ac:dyDescent="0.35">
      <c r="A26" s="11"/>
      <c r="B26" s="11"/>
      <c r="C26" s="11"/>
      <c r="D26" s="11"/>
      <c r="E26" s="11"/>
      <c r="F26" s="12"/>
      <c r="G26" s="11"/>
      <c r="H26" s="28"/>
      <c r="I26" s="19"/>
      <c r="J26" s="8"/>
      <c r="K26" s="26"/>
      <c r="L26" s="4"/>
      <c r="M26" s="4"/>
      <c r="N26" s="8"/>
      <c r="O26" s="40"/>
      <c r="P26" s="44">
        <f>IFERROR(IF(AND(Table13[[#This Row],[INITIAL VALUE]]&gt;0,Table13[[#This Row],[INITIAL VALUE]]&lt;&gt;Table13[[#This Row],[DOWN PAYMENT]]),-1*PMT(Table13[[#This Row],[RATE OF LOAN]]/12,Table13[[#This Row],[LOAN TERM IN YEARS]]*12,Table13[[#This Row],[INITIAL VALUE]]-Table13[[#This Row],[DOWN PAYMENT]]),0),0)</f>
        <v>0</v>
      </c>
      <c r="Q26" s="42"/>
      <c r="R26" s="44">
        <f>SUM(Table13[[#This Row],[MONTHLY PAYMENT]],Table13[[#This Row],[MONTHLY COST OF OPERATION]])</f>
        <v>0</v>
      </c>
      <c r="S26" s="42"/>
      <c r="T26" s="44">
        <f>IFERROR(IF(Table13[[#This Row],[INITIAL VALUE]]&gt;0,SLN(Table13[[#This Row],[INITIAL VALUE]],Table13[[#This Row],[EXPECTED VALUE AT LOAN TERM END]],Table13[[#This Row],[SERVICE YEARS REMAINING]]),0),0)</f>
        <v>0</v>
      </c>
      <c r="U26" s="44">
        <f>IFERROR(Table13[[#This Row],[ANNUAL STRAIGHT LINE DEPRECIATION]]/12,0)</f>
        <v>0</v>
      </c>
      <c r="V26" s="44">
        <f ca="1">IFERROR(Table13[[#This Row],[INITIAL VALUE]]-(Table13[[#This Row],[ANNUAL STRAIGHT LINE DEPRECIATION]]*((TODAY()-Table13[[#This Row],[DATE OF PURCHASE / LEASE]])/365)),0)</f>
        <v>0</v>
      </c>
    </row>
    <row r="27" spans="1:22" ht="16" customHeight="1" x14ac:dyDescent="0.35">
      <c r="A27" s="13"/>
      <c r="B27" s="13"/>
      <c r="C27" s="13"/>
      <c r="D27" s="13"/>
      <c r="E27" s="13"/>
      <c r="F27" s="14"/>
      <c r="G27" s="13"/>
      <c r="H27" s="29"/>
      <c r="I27" s="20"/>
      <c r="J27" s="9"/>
      <c r="K27" s="27"/>
      <c r="L27" s="5"/>
      <c r="M27" s="5"/>
      <c r="N27" s="9"/>
      <c r="O27" s="41"/>
      <c r="P27" s="43">
        <f>IFERROR(IF(AND(Table13[[#This Row],[INITIAL VALUE]]&gt;0,Table13[[#This Row],[INITIAL VALUE]]&lt;&gt;Table13[[#This Row],[DOWN PAYMENT]]),-1*PMT(Table13[[#This Row],[RATE OF LOAN]]/12,Table13[[#This Row],[LOAN TERM IN YEARS]]*12,Table13[[#This Row],[INITIAL VALUE]]-Table13[[#This Row],[DOWN PAYMENT]]),0),0)</f>
        <v>0</v>
      </c>
      <c r="Q27" s="43"/>
      <c r="R27" s="43">
        <f>SUM(Table13[[#This Row],[MONTHLY PAYMENT]],Table13[[#This Row],[MONTHLY COST OF OPERATION]])</f>
        <v>0</v>
      </c>
      <c r="S27" s="43"/>
      <c r="T27" s="43">
        <f>IFERROR(IF(Table13[[#This Row],[INITIAL VALUE]]&gt;0,SLN(Table13[[#This Row],[INITIAL VALUE]],Table13[[#This Row],[EXPECTED VALUE AT LOAN TERM END]],Table13[[#This Row],[SERVICE YEARS REMAINING]]),0),0)</f>
        <v>0</v>
      </c>
      <c r="U27" s="43">
        <f>IFERROR(Table13[[#This Row],[ANNUAL STRAIGHT LINE DEPRECIATION]]/12,0)</f>
        <v>0</v>
      </c>
      <c r="V27" s="43">
        <f ca="1">IFERROR(Table13[[#This Row],[INITIAL VALUE]]-(Table13[[#This Row],[ANNUAL STRAIGHT LINE DEPRECIATION]]*((TODAY()-Table13[[#This Row],[DATE OF PURCHASE / LEASE]])/365)),0)</f>
        <v>0</v>
      </c>
    </row>
    <row r="28" spans="1:22" ht="16" customHeight="1" x14ac:dyDescent="0.35">
      <c r="A28" s="11"/>
      <c r="B28" s="11"/>
      <c r="C28" s="11"/>
      <c r="D28" s="11"/>
      <c r="E28" s="11"/>
      <c r="F28" s="12"/>
      <c r="G28" s="11"/>
      <c r="H28" s="28"/>
      <c r="I28" s="19"/>
      <c r="J28" s="8"/>
      <c r="K28" s="26"/>
      <c r="L28" s="4"/>
      <c r="M28" s="4"/>
      <c r="N28" s="8"/>
      <c r="O28" s="40"/>
      <c r="P28" s="44">
        <f>IFERROR(IF(AND(Table13[[#This Row],[INITIAL VALUE]]&gt;0,Table13[[#This Row],[INITIAL VALUE]]&lt;&gt;Table13[[#This Row],[DOWN PAYMENT]]),-1*PMT(Table13[[#This Row],[RATE OF LOAN]]/12,Table13[[#This Row],[LOAN TERM IN YEARS]]*12,Table13[[#This Row],[INITIAL VALUE]]-Table13[[#This Row],[DOWN PAYMENT]]),0),0)</f>
        <v>0</v>
      </c>
      <c r="Q28" s="42"/>
      <c r="R28" s="44">
        <f>SUM(Table13[[#This Row],[MONTHLY PAYMENT]],Table13[[#This Row],[MONTHLY COST OF OPERATION]])</f>
        <v>0</v>
      </c>
      <c r="S28" s="42"/>
      <c r="T28" s="44">
        <f>IFERROR(IF(Table13[[#This Row],[INITIAL VALUE]]&gt;0,SLN(Table13[[#This Row],[INITIAL VALUE]],Table13[[#This Row],[EXPECTED VALUE AT LOAN TERM END]],Table13[[#This Row],[SERVICE YEARS REMAINING]]),0),0)</f>
        <v>0</v>
      </c>
      <c r="U28" s="44">
        <f>IFERROR(Table13[[#This Row],[ANNUAL STRAIGHT LINE DEPRECIATION]]/12,0)</f>
        <v>0</v>
      </c>
      <c r="V28" s="44">
        <f ca="1">IFERROR(Table13[[#This Row],[INITIAL VALUE]]-(Table13[[#This Row],[ANNUAL STRAIGHT LINE DEPRECIATION]]*((TODAY()-Table13[[#This Row],[DATE OF PURCHASE / LEASE]])/365)),0)</f>
        <v>0</v>
      </c>
    </row>
    <row r="29" spans="1:22" ht="16" customHeight="1" x14ac:dyDescent="0.35">
      <c r="A29" s="13"/>
      <c r="B29" s="13"/>
      <c r="C29" s="13"/>
      <c r="D29" s="13"/>
      <c r="E29" s="13"/>
      <c r="F29" s="14"/>
      <c r="G29" s="13"/>
      <c r="H29" s="29"/>
      <c r="I29" s="20"/>
      <c r="J29" s="9"/>
      <c r="K29" s="27"/>
      <c r="L29" s="5"/>
      <c r="M29" s="5"/>
      <c r="N29" s="9"/>
      <c r="O29" s="41"/>
      <c r="P29" s="43">
        <f>IFERROR(IF(AND(Table13[[#This Row],[INITIAL VALUE]]&gt;0,Table13[[#This Row],[INITIAL VALUE]]&lt;&gt;Table13[[#This Row],[DOWN PAYMENT]]),-1*PMT(Table13[[#This Row],[RATE OF LOAN]]/12,Table13[[#This Row],[LOAN TERM IN YEARS]]*12,Table13[[#This Row],[INITIAL VALUE]]-Table13[[#This Row],[DOWN PAYMENT]]),0),0)</f>
        <v>0</v>
      </c>
      <c r="Q29" s="43"/>
      <c r="R29" s="43">
        <f>SUM(Table13[[#This Row],[MONTHLY PAYMENT]],Table13[[#This Row],[MONTHLY COST OF OPERATION]])</f>
        <v>0</v>
      </c>
      <c r="S29" s="43"/>
      <c r="T29" s="43">
        <f>IFERROR(IF(Table13[[#This Row],[INITIAL VALUE]]&gt;0,SLN(Table13[[#This Row],[INITIAL VALUE]],Table13[[#This Row],[EXPECTED VALUE AT LOAN TERM END]],Table13[[#This Row],[SERVICE YEARS REMAINING]]),0),0)</f>
        <v>0</v>
      </c>
      <c r="U29" s="43">
        <f>IFERROR(Table13[[#This Row],[ANNUAL STRAIGHT LINE DEPRECIATION]]/12,0)</f>
        <v>0</v>
      </c>
      <c r="V29" s="43">
        <f ca="1">IFERROR(Table13[[#This Row],[INITIAL VALUE]]-(Table13[[#This Row],[ANNUAL STRAIGHT LINE DEPRECIATION]]*((TODAY()-Table13[[#This Row],[DATE OF PURCHASE / LEASE]])/365)),0)</f>
        <v>0</v>
      </c>
    </row>
    <row r="30" spans="1:22" ht="16" customHeight="1" x14ac:dyDescent="0.35">
      <c r="A30" s="11"/>
      <c r="B30" s="11"/>
      <c r="C30" s="11"/>
      <c r="D30" s="11"/>
      <c r="E30" s="11"/>
      <c r="F30" s="12"/>
      <c r="G30" s="11"/>
      <c r="H30" s="28"/>
      <c r="I30" s="19"/>
      <c r="J30" s="8"/>
      <c r="K30" s="26"/>
      <c r="L30" s="4"/>
      <c r="M30" s="4"/>
      <c r="N30" s="8"/>
      <c r="O30" s="40"/>
      <c r="P30" s="44">
        <f>IFERROR(IF(AND(Table13[[#This Row],[INITIAL VALUE]]&gt;0,Table13[[#This Row],[INITIAL VALUE]]&lt;&gt;Table13[[#This Row],[DOWN PAYMENT]]),-1*PMT(Table13[[#This Row],[RATE OF LOAN]]/12,Table13[[#This Row],[LOAN TERM IN YEARS]]*12,Table13[[#This Row],[INITIAL VALUE]]-Table13[[#This Row],[DOWN PAYMENT]]),0),0)</f>
        <v>0</v>
      </c>
      <c r="Q30" s="42"/>
      <c r="R30" s="44">
        <f>SUM(Table13[[#This Row],[MONTHLY PAYMENT]],Table13[[#This Row],[MONTHLY COST OF OPERATION]])</f>
        <v>0</v>
      </c>
      <c r="S30" s="42"/>
      <c r="T30" s="44">
        <f>IFERROR(IF(Table13[[#This Row],[INITIAL VALUE]]&gt;0,SLN(Table13[[#This Row],[INITIAL VALUE]],Table13[[#This Row],[EXPECTED VALUE AT LOAN TERM END]],Table13[[#This Row],[SERVICE YEARS REMAINING]]),0),0)</f>
        <v>0</v>
      </c>
      <c r="U30" s="44">
        <f>IFERROR(Table13[[#This Row],[ANNUAL STRAIGHT LINE DEPRECIATION]]/12,0)</f>
        <v>0</v>
      </c>
      <c r="V30" s="44">
        <f ca="1">IFERROR(Table13[[#This Row],[INITIAL VALUE]]-(Table13[[#This Row],[ANNUAL STRAIGHT LINE DEPRECIATION]]*((TODAY()-Table13[[#This Row],[DATE OF PURCHASE / LEASE]])/365)),0)</f>
        <v>0</v>
      </c>
    </row>
    <row r="31" spans="1:22" ht="16" customHeight="1" x14ac:dyDescent="0.35">
      <c r="A31" s="13"/>
      <c r="B31" s="13"/>
      <c r="C31" s="13"/>
      <c r="D31" s="13"/>
      <c r="E31" s="13"/>
      <c r="F31" s="14"/>
      <c r="G31" s="13"/>
      <c r="H31" s="29"/>
      <c r="I31" s="20"/>
      <c r="J31" s="9"/>
      <c r="K31" s="27"/>
      <c r="L31" s="5"/>
      <c r="M31" s="5"/>
      <c r="N31" s="9"/>
      <c r="O31" s="41"/>
      <c r="P31" s="43">
        <f>IFERROR(IF(AND(Table13[[#This Row],[INITIAL VALUE]]&gt;0,Table13[[#This Row],[INITIAL VALUE]]&lt;&gt;Table13[[#This Row],[DOWN PAYMENT]]),-1*PMT(Table13[[#This Row],[RATE OF LOAN]]/12,Table13[[#This Row],[LOAN TERM IN YEARS]]*12,Table13[[#This Row],[INITIAL VALUE]]-Table13[[#This Row],[DOWN PAYMENT]]),0),0)</f>
        <v>0</v>
      </c>
      <c r="Q31" s="43"/>
      <c r="R31" s="43">
        <f>SUM(Table13[[#This Row],[MONTHLY PAYMENT]],Table13[[#This Row],[MONTHLY COST OF OPERATION]])</f>
        <v>0</v>
      </c>
      <c r="S31" s="43"/>
      <c r="T31" s="43">
        <f>IFERROR(IF(Table13[[#This Row],[INITIAL VALUE]]&gt;0,SLN(Table13[[#This Row],[INITIAL VALUE]],Table13[[#This Row],[EXPECTED VALUE AT LOAN TERM END]],Table13[[#This Row],[SERVICE YEARS REMAINING]]),0),0)</f>
        <v>0</v>
      </c>
      <c r="U31" s="43">
        <f>IFERROR(Table13[[#This Row],[ANNUAL STRAIGHT LINE DEPRECIATION]]/12,0)</f>
        <v>0</v>
      </c>
      <c r="V31" s="43">
        <f ca="1">IFERROR(Table13[[#This Row],[INITIAL VALUE]]-(Table13[[#This Row],[ANNUAL STRAIGHT LINE DEPRECIATION]]*((TODAY()-Table13[[#This Row],[DATE OF PURCHASE / LEASE]])/365)),0)</f>
        <v>0</v>
      </c>
    </row>
    <row r="32" spans="1:22" ht="16" customHeight="1" x14ac:dyDescent="0.35">
      <c r="A32" s="11"/>
      <c r="B32" s="11"/>
      <c r="C32" s="11"/>
      <c r="D32" s="11"/>
      <c r="E32" s="11"/>
      <c r="F32" s="12"/>
      <c r="G32" s="11"/>
      <c r="H32" s="28"/>
      <c r="I32" s="19"/>
      <c r="J32" s="8"/>
      <c r="K32" s="26"/>
      <c r="L32" s="4"/>
      <c r="M32" s="4"/>
      <c r="N32" s="8"/>
      <c r="O32" s="40"/>
      <c r="P32" s="44">
        <f>IFERROR(IF(AND(Table13[[#This Row],[INITIAL VALUE]]&gt;0,Table13[[#This Row],[INITIAL VALUE]]&lt;&gt;Table13[[#This Row],[DOWN PAYMENT]]),-1*PMT(Table13[[#This Row],[RATE OF LOAN]]/12,Table13[[#This Row],[LOAN TERM IN YEARS]]*12,Table13[[#This Row],[INITIAL VALUE]]-Table13[[#This Row],[DOWN PAYMENT]]),0),0)</f>
        <v>0</v>
      </c>
      <c r="Q32" s="42"/>
      <c r="R32" s="44">
        <f>SUM(Table13[[#This Row],[MONTHLY PAYMENT]],Table13[[#This Row],[MONTHLY COST OF OPERATION]])</f>
        <v>0</v>
      </c>
      <c r="S32" s="42"/>
      <c r="T32" s="44">
        <f>IFERROR(IF(Table13[[#This Row],[INITIAL VALUE]]&gt;0,SLN(Table13[[#This Row],[INITIAL VALUE]],Table13[[#This Row],[EXPECTED VALUE AT LOAN TERM END]],Table13[[#This Row],[SERVICE YEARS REMAINING]]),0),0)</f>
        <v>0</v>
      </c>
      <c r="U32" s="44">
        <f>IFERROR(Table13[[#This Row],[ANNUAL STRAIGHT LINE DEPRECIATION]]/12,0)</f>
        <v>0</v>
      </c>
      <c r="V32" s="44">
        <f ca="1">IFERROR(Table13[[#This Row],[INITIAL VALUE]]-(Table13[[#This Row],[ANNUAL STRAIGHT LINE DEPRECIATION]]*((TODAY()-Table13[[#This Row],[DATE OF PURCHASE / LEASE]])/365)),0)</f>
        <v>0</v>
      </c>
    </row>
    <row r="33" spans="1:22" ht="16" customHeight="1" x14ac:dyDescent="0.35">
      <c r="A33" s="13"/>
      <c r="B33" s="13"/>
      <c r="C33" s="13"/>
      <c r="D33" s="13"/>
      <c r="E33" s="13"/>
      <c r="F33" s="14"/>
      <c r="G33" s="13"/>
      <c r="H33" s="29"/>
      <c r="I33" s="20"/>
      <c r="J33" s="9"/>
      <c r="K33" s="27"/>
      <c r="L33" s="5"/>
      <c r="M33" s="5"/>
      <c r="N33" s="9"/>
      <c r="O33" s="41"/>
      <c r="P33" s="43">
        <f>IFERROR(IF(AND(Table13[[#This Row],[INITIAL VALUE]]&gt;0,Table13[[#This Row],[INITIAL VALUE]]&lt;&gt;Table13[[#This Row],[DOWN PAYMENT]]),-1*PMT(Table13[[#This Row],[RATE OF LOAN]]/12,Table13[[#This Row],[LOAN TERM IN YEARS]]*12,Table13[[#This Row],[INITIAL VALUE]]-Table13[[#This Row],[DOWN PAYMENT]]),0),0)</f>
        <v>0</v>
      </c>
      <c r="Q33" s="43"/>
      <c r="R33" s="43">
        <f>SUM(Table13[[#This Row],[MONTHLY PAYMENT]],Table13[[#This Row],[MONTHLY COST OF OPERATION]])</f>
        <v>0</v>
      </c>
      <c r="S33" s="43"/>
      <c r="T33" s="43">
        <f>IFERROR(IF(Table13[[#This Row],[INITIAL VALUE]]&gt;0,SLN(Table13[[#This Row],[INITIAL VALUE]],Table13[[#This Row],[EXPECTED VALUE AT LOAN TERM END]],Table13[[#This Row],[SERVICE YEARS REMAINING]]),0),0)</f>
        <v>0</v>
      </c>
      <c r="U33" s="43">
        <f>IFERROR(Table13[[#This Row],[ANNUAL STRAIGHT LINE DEPRECIATION]]/12,0)</f>
        <v>0</v>
      </c>
      <c r="V33" s="43">
        <f ca="1">IFERROR(Table13[[#This Row],[INITIAL VALUE]]-(Table13[[#This Row],[ANNUAL STRAIGHT LINE DEPRECIATION]]*((TODAY()-Table13[[#This Row],[DATE OF PURCHASE / LEASE]])/365)),0)</f>
        <v>0</v>
      </c>
    </row>
    <row r="34" spans="1:22" ht="16" customHeight="1" x14ac:dyDescent="0.35">
      <c r="A34" s="11"/>
      <c r="B34" s="11"/>
      <c r="C34" s="11"/>
      <c r="D34" s="11"/>
      <c r="E34" s="11"/>
      <c r="F34" s="12"/>
      <c r="G34" s="11"/>
      <c r="H34" s="28"/>
      <c r="I34" s="19"/>
      <c r="J34" s="8"/>
      <c r="K34" s="26"/>
      <c r="L34" s="4"/>
      <c r="M34" s="4"/>
      <c r="N34" s="8"/>
      <c r="O34" s="40"/>
      <c r="P34" s="44">
        <f>IFERROR(IF(AND(Table13[[#This Row],[INITIAL VALUE]]&gt;0,Table13[[#This Row],[INITIAL VALUE]]&lt;&gt;Table13[[#This Row],[DOWN PAYMENT]]),-1*PMT(Table13[[#This Row],[RATE OF LOAN]]/12,Table13[[#This Row],[LOAN TERM IN YEARS]]*12,Table13[[#This Row],[INITIAL VALUE]]-Table13[[#This Row],[DOWN PAYMENT]]),0),0)</f>
        <v>0</v>
      </c>
      <c r="Q34" s="42"/>
      <c r="R34" s="44">
        <f>SUM(Table13[[#This Row],[MONTHLY PAYMENT]],Table13[[#This Row],[MONTHLY COST OF OPERATION]])</f>
        <v>0</v>
      </c>
      <c r="S34" s="42"/>
      <c r="T34" s="44">
        <f>IFERROR(IF(Table13[[#This Row],[INITIAL VALUE]]&gt;0,SLN(Table13[[#This Row],[INITIAL VALUE]],Table13[[#This Row],[EXPECTED VALUE AT LOAN TERM END]],Table13[[#This Row],[SERVICE YEARS REMAINING]]),0),0)</f>
        <v>0</v>
      </c>
      <c r="U34" s="44">
        <f>IFERROR(Table13[[#This Row],[ANNUAL STRAIGHT LINE DEPRECIATION]]/12,0)</f>
        <v>0</v>
      </c>
      <c r="V34" s="44">
        <f ca="1">IFERROR(Table13[[#This Row],[INITIAL VALUE]]-(Table13[[#This Row],[ANNUAL STRAIGHT LINE DEPRECIATION]]*((TODAY()-Table13[[#This Row],[DATE OF PURCHASE / LEASE]])/365)),0)</f>
        <v>0</v>
      </c>
    </row>
    <row r="35" spans="1:22" ht="16" customHeight="1" x14ac:dyDescent="0.35">
      <c r="A35" s="13"/>
      <c r="B35" s="13"/>
      <c r="C35" s="13"/>
      <c r="D35" s="13"/>
      <c r="E35" s="13"/>
      <c r="F35" s="14"/>
      <c r="G35" s="13"/>
      <c r="H35" s="29"/>
      <c r="I35" s="20"/>
      <c r="J35" s="9"/>
      <c r="K35" s="27"/>
      <c r="L35" s="5"/>
      <c r="M35" s="5"/>
      <c r="N35" s="9"/>
      <c r="O35" s="41"/>
      <c r="P35" s="43">
        <f>IFERROR(IF(AND(Table13[[#This Row],[INITIAL VALUE]]&gt;0,Table13[[#This Row],[INITIAL VALUE]]&lt;&gt;Table13[[#This Row],[DOWN PAYMENT]]),-1*PMT(Table13[[#This Row],[RATE OF LOAN]]/12,Table13[[#This Row],[LOAN TERM IN YEARS]]*12,Table13[[#This Row],[INITIAL VALUE]]-Table13[[#This Row],[DOWN PAYMENT]]),0),0)</f>
        <v>0</v>
      </c>
      <c r="Q35" s="43"/>
      <c r="R35" s="43">
        <f>SUM(Table13[[#This Row],[MONTHLY PAYMENT]],Table13[[#This Row],[MONTHLY COST OF OPERATION]])</f>
        <v>0</v>
      </c>
      <c r="S35" s="43"/>
      <c r="T35" s="43">
        <f>IFERROR(IF(Table13[[#This Row],[INITIAL VALUE]]&gt;0,SLN(Table13[[#This Row],[INITIAL VALUE]],Table13[[#This Row],[EXPECTED VALUE AT LOAN TERM END]],Table13[[#This Row],[SERVICE YEARS REMAINING]]),0),0)</f>
        <v>0</v>
      </c>
      <c r="U35" s="43">
        <f>IFERROR(Table13[[#This Row],[ANNUAL STRAIGHT LINE DEPRECIATION]]/12,0)</f>
        <v>0</v>
      </c>
      <c r="V35" s="43">
        <f ca="1">IFERROR(Table13[[#This Row],[INITIAL VALUE]]-(Table13[[#This Row],[ANNUAL STRAIGHT LINE DEPRECIATION]]*((TODAY()-Table13[[#This Row],[DATE OF PURCHASE / LEASE]])/365)),0)</f>
        <v>0</v>
      </c>
    </row>
    <row r="36" spans="1:22" ht="16" customHeight="1" x14ac:dyDescent="0.35">
      <c r="A36" s="11"/>
      <c r="B36" s="11"/>
      <c r="C36" s="11"/>
      <c r="D36" s="11"/>
      <c r="E36" s="11"/>
      <c r="F36" s="12"/>
      <c r="G36" s="11"/>
      <c r="H36" s="28"/>
      <c r="I36" s="19"/>
      <c r="J36" s="8"/>
      <c r="K36" s="26"/>
      <c r="L36" s="4"/>
      <c r="M36" s="4"/>
      <c r="N36" s="8"/>
      <c r="O36" s="40"/>
      <c r="P36" s="44">
        <f>IFERROR(IF(AND(Table13[[#This Row],[INITIAL VALUE]]&gt;0,Table13[[#This Row],[INITIAL VALUE]]&lt;&gt;Table13[[#This Row],[DOWN PAYMENT]]),-1*PMT(Table13[[#This Row],[RATE OF LOAN]]/12,Table13[[#This Row],[LOAN TERM IN YEARS]]*12,Table13[[#This Row],[INITIAL VALUE]]-Table13[[#This Row],[DOWN PAYMENT]]),0),0)</f>
        <v>0</v>
      </c>
      <c r="Q36" s="42"/>
      <c r="R36" s="44">
        <f>SUM(Table13[[#This Row],[MONTHLY PAYMENT]],Table13[[#This Row],[MONTHLY COST OF OPERATION]])</f>
        <v>0</v>
      </c>
      <c r="S36" s="42"/>
      <c r="T36" s="44">
        <f>IFERROR(IF(Table13[[#This Row],[INITIAL VALUE]]&gt;0,SLN(Table13[[#This Row],[INITIAL VALUE]],Table13[[#This Row],[EXPECTED VALUE AT LOAN TERM END]],Table13[[#This Row],[SERVICE YEARS REMAINING]]),0),0)</f>
        <v>0</v>
      </c>
      <c r="U36" s="44">
        <f>IFERROR(Table13[[#This Row],[ANNUAL STRAIGHT LINE DEPRECIATION]]/12,0)</f>
        <v>0</v>
      </c>
      <c r="V36" s="44">
        <f ca="1">IFERROR(Table13[[#This Row],[INITIAL VALUE]]-(Table13[[#This Row],[ANNUAL STRAIGHT LINE DEPRECIATION]]*((TODAY()-Table13[[#This Row],[DATE OF PURCHASE / LEASE]])/365)),0)</f>
        <v>0</v>
      </c>
    </row>
    <row r="37" spans="1:22" ht="16" customHeight="1" x14ac:dyDescent="0.35">
      <c r="A37" s="13"/>
      <c r="B37" s="13"/>
      <c r="C37" s="13"/>
      <c r="D37" s="13"/>
      <c r="E37" s="13"/>
      <c r="F37" s="14"/>
      <c r="G37" s="13"/>
      <c r="H37" s="29"/>
      <c r="I37" s="20"/>
      <c r="J37" s="9"/>
      <c r="K37" s="27"/>
      <c r="L37" s="5"/>
      <c r="M37" s="5"/>
      <c r="N37" s="9"/>
      <c r="O37" s="41"/>
      <c r="P37" s="43">
        <f>IFERROR(IF(AND(Table13[[#This Row],[INITIAL VALUE]]&gt;0,Table13[[#This Row],[INITIAL VALUE]]&lt;&gt;Table13[[#This Row],[DOWN PAYMENT]]),-1*PMT(Table13[[#This Row],[RATE OF LOAN]]/12,Table13[[#This Row],[LOAN TERM IN YEARS]]*12,Table13[[#This Row],[INITIAL VALUE]]-Table13[[#This Row],[DOWN PAYMENT]]),0),0)</f>
        <v>0</v>
      </c>
      <c r="Q37" s="43"/>
      <c r="R37" s="43">
        <f>SUM(Table13[[#This Row],[MONTHLY PAYMENT]],Table13[[#This Row],[MONTHLY COST OF OPERATION]])</f>
        <v>0</v>
      </c>
      <c r="S37" s="43"/>
      <c r="T37" s="43">
        <f>IFERROR(IF(Table13[[#This Row],[INITIAL VALUE]]&gt;0,SLN(Table13[[#This Row],[INITIAL VALUE]],Table13[[#This Row],[EXPECTED VALUE AT LOAN TERM END]],Table13[[#This Row],[SERVICE YEARS REMAINING]]),0),0)</f>
        <v>0</v>
      </c>
      <c r="U37" s="43">
        <f>IFERROR(Table13[[#This Row],[ANNUAL STRAIGHT LINE DEPRECIATION]]/12,0)</f>
        <v>0</v>
      </c>
      <c r="V37" s="43">
        <f ca="1">IFERROR(Table13[[#This Row],[INITIAL VALUE]]-(Table13[[#This Row],[ANNUAL STRAIGHT LINE DEPRECIATION]]*((TODAY()-Table13[[#This Row],[DATE OF PURCHASE / LEASE]])/365)),0)</f>
        <v>0</v>
      </c>
    </row>
    <row r="38" spans="1:22" ht="16" customHeight="1" x14ac:dyDescent="0.35">
      <c r="A38" s="11"/>
      <c r="B38" s="11"/>
      <c r="C38" s="11"/>
      <c r="D38" s="11"/>
      <c r="E38" s="11"/>
      <c r="F38" s="12"/>
      <c r="G38" s="11"/>
      <c r="H38" s="28"/>
      <c r="I38" s="19"/>
      <c r="J38" s="8"/>
      <c r="K38" s="26"/>
      <c r="L38" s="4"/>
      <c r="M38" s="4"/>
      <c r="N38" s="8"/>
      <c r="O38" s="40"/>
      <c r="P38" s="44">
        <f>IFERROR(IF(AND(Table13[[#This Row],[INITIAL VALUE]]&gt;0,Table13[[#This Row],[INITIAL VALUE]]&lt;&gt;Table13[[#This Row],[DOWN PAYMENT]]),-1*PMT(Table13[[#This Row],[RATE OF LOAN]]/12,Table13[[#This Row],[LOAN TERM IN YEARS]]*12,Table13[[#This Row],[INITIAL VALUE]]-Table13[[#This Row],[DOWN PAYMENT]]),0),0)</f>
        <v>0</v>
      </c>
      <c r="Q38" s="42"/>
      <c r="R38" s="44">
        <f>SUM(Table13[[#This Row],[MONTHLY PAYMENT]],Table13[[#This Row],[MONTHLY COST OF OPERATION]])</f>
        <v>0</v>
      </c>
      <c r="S38" s="42"/>
      <c r="T38" s="44">
        <f>IFERROR(IF(Table13[[#This Row],[INITIAL VALUE]]&gt;0,SLN(Table13[[#This Row],[INITIAL VALUE]],Table13[[#This Row],[EXPECTED VALUE AT LOAN TERM END]],Table13[[#This Row],[SERVICE YEARS REMAINING]]),0),0)</f>
        <v>0</v>
      </c>
      <c r="U38" s="44">
        <f>IFERROR(Table13[[#This Row],[ANNUAL STRAIGHT LINE DEPRECIATION]]/12,0)</f>
        <v>0</v>
      </c>
      <c r="V38" s="44">
        <f ca="1">IFERROR(Table13[[#This Row],[INITIAL VALUE]]-(Table13[[#This Row],[ANNUAL STRAIGHT LINE DEPRECIATION]]*((TODAY()-Table13[[#This Row],[DATE OF PURCHASE / LEASE]])/365)),0)</f>
        <v>0</v>
      </c>
    </row>
    <row r="39" spans="1:22" ht="16" customHeight="1" x14ac:dyDescent="0.35">
      <c r="A39" s="13"/>
      <c r="B39" s="13"/>
      <c r="C39" s="13"/>
      <c r="D39" s="13"/>
      <c r="E39" s="13"/>
      <c r="F39" s="14"/>
      <c r="G39" s="13"/>
      <c r="H39" s="29"/>
      <c r="I39" s="20"/>
      <c r="J39" s="9"/>
      <c r="K39" s="27"/>
      <c r="L39" s="5"/>
      <c r="M39" s="5"/>
      <c r="N39" s="9"/>
      <c r="O39" s="41"/>
      <c r="P39" s="43">
        <f>IFERROR(IF(AND(Table13[[#This Row],[INITIAL VALUE]]&gt;0,Table13[[#This Row],[INITIAL VALUE]]&lt;&gt;Table13[[#This Row],[DOWN PAYMENT]]),-1*PMT(Table13[[#This Row],[RATE OF LOAN]]/12,Table13[[#This Row],[LOAN TERM IN YEARS]]*12,Table13[[#This Row],[INITIAL VALUE]]-Table13[[#This Row],[DOWN PAYMENT]]),0),0)</f>
        <v>0</v>
      </c>
      <c r="Q39" s="43"/>
      <c r="R39" s="43">
        <f>SUM(Table13[[#This Row],[MONTHLY PAYMENT]],Table13[[#This Row],[MONTHLY COST OF OPERATION]])</f>
        <v>0</v>
      </c>
      <c r="S39" s="43"/>
      <c r="T39" s="43">
        <f>IFERROR(IF(Table13[[#This Row],[INITIAL VALUE]]&gt;0,SLN(Table13[[#This Row],[INITIAL VALUE]],Table13[[#This Row],[EXPECTED VALUE AT LOAN TERM END]],Table13[[#This Row],[SERVICE YEARS REMAINING]]),0),0)</f>
        <v>0</v>
      </c>
      <c r="U39" s="43">
        <f>IFERROR(Table13[[#This Row],[ANNUAL STRAIGHT LINE DEPRECIATION]]/12,0)</f>
        <v>0</v>
      </c>
      <c r="V39" s="43">
        <f ca="1">IFERROR(Table13[[#This Row],[INITIAL VALUE]]-(Table13[[#This Row],[ANNUAL STRAIGHT LINE DEPRECIATION]]*((TODAY()-Table13[[#This Row],[DATE OF PURCHASE / LEASE]])/365)),0)</f>
        <v>0</v>
      </c>
    </row>
    <row r="40" spans="1:22" ht="16" customHeight="1" x14ac:dyDescent="0.35">
      <c r="A40" s="11"/>
      <c r="B40" s="11"/>
      <c r="C40" s="11"/>
      <c r="D40" s="11"/>
      <c r="E40" s="11"/>
      <c r="F40" s="12"/>
      <c r="G40" s="11"/>
      <c r="H40" s="28"/>
      <c r="I40" s="19"/>
      <c r="J40" s="8"/>
      <c r="K40" s="26"/>
      <c r="L40" s="4"/>
      <c r="M40" s="4"/>
      <c r="N40" s="8"/>
      <c r="O40" s="40"/>
      <c r="P40" s="44">
        <f>IFERROR(IF(AND(Table13[[#This Row],[INITIAL VALUE]]&gt;0,Table13[[#This Row],[INITIAL VALUE]]&lt;&gt;Table13[[#This Row],[DOWN PAYMENT]]),-1*PMT(Table13[[#This Row],[RATE OF LOAN]]/12,Table13[[#This Row],[LOAN TERM IN YEARS]]*12,Table13[[#This Row],[INITIAL VALUE]]-Table13[[#This Row],[DOWN PAYMENT]]),0),0)</f>
        <v>0</v>
      </c>
      <c r="Q40" s="42"/>
      <c r="R40" s="44">
        <f>SUM(Table13[[#This Row],[MONTHLY PAYMENT]],Table13[[#This Row],[MONTHLY COST OF OPERATION]])</f>
        <v>0</v>
      </c>
      <c r="S40" s="42"/>
      <c r="T40" s="44">
        <f>IFERROR(IF(Table13[[#This Row],[INITIAL VALUE]]&gt;0,SLN(Table13[[#This Row],[INITIAL VALUE]],Table13[[#This Row],[EXPECTED VALUE AT LOAN TERM END]],Table13[[#This Row],[SERVICE YEARS REMAINING]]),0),0)</f>
        <v>0</v>
      </c>
      <c r="U40" s="44">
        <f>IFERROR(Table13[[#This Row],[ANNUAL STRAIGHT LINE DEPRECIATION]]/12,0)</f>
        <v>0</v>
      </c>
      <c r="V40" s="44">
        <f ca="1">IFERROR(Table13[[#This Row],[INITIAL VALUE]]-(Table13[[#This Row],[ANNUAL STRAIGHT LINE DEPRECIATION]]*((TODAY()-Table13[[#This Row],[DATE OF PURCHASE / LEASE]])/365)),0)</f>
        <v>0</v>
      </c>
    </row>
    <row r="41" spans="1:22" ht="16" customHeight="1" x14ac:dyDescent="0.35">
      <c r="A41" s="13"/>
      <c r="B41" s="13"/>
      <c r="C41" s="13"/>
      <c r="D41" s="13"/>
      <c r="E41" s="13"/>
      <c r="F41" s="14"/>
      <c r="G41" s="13"/>
      <c r="H41" s="29"/>
      <c r="I41" s="20"/>
      <c r="J41" s="9"/>
      <c r="K41" s="27"/>
      <c r="L41" s="5"/>
      <c r="M41" s="5"/>
      <c r="N41" s="9"/>
      <c r="O41" s="41"/>
      <c r="P41" s="43">
        <f>IFERROR(IF(AND(Table13[[#This Row],[INITIAL VALUE]]&gt;0,Table13[[#This Row],[INITIAL VALUE]]&lt;&gt;Table13[[#This Row],[DOWN PAYMENT]]),-1*PMT(Table13[[#This Row],[RATE OF LOAN]]/12,Table13[[#This Row],[LOAN TERM IN YEARS]]*12,Table13[[#This Row],[INITIAL VALUE]]-Table13[[#This Row],[DOWN PAYMENT]]),0),0)</f>
        <v>0</v>
      </c>
      <c r="Q41" s="43"/>
      <c r="R41" s="43">
        <f>SUM(Table13[[#This Row],[MONTHLY PAYMENT]],Table13[[#This Row],[MONTHLY COST OF OPERATION]])</f>
        <v>0</v>
      </c>
      <c r="S41" s="43"/>
      <c r="T41" s="43">
        <f>IFERROR(IF(Table13[[#This Row],[INITIAL VALUE]]&gt;0,SLN(Table13[[#This Row],[INITIAL VALUE]],Table13[[#This Row],[EXPECTED VALUE AT LOAN TERM END]],Table13[[#This Row],[SERVICE YEARS REMAINING]]),0),0)</f>
        <v>0</v>
      </c>
      <c r="U41" s="43">
        <f>IFERROR(Table13[[#This Row],[ANNUAL STRAIGHT LINE DEPRECIATION]]/12,0)</f>
        <v>0</v>
      </c>
      <c r="V41" s="43">
        <f ca="1">IFERROR(Table13[[#This Row],[INITIAL VALUE]]-(Table13[[#This Row],[ANNUAL STRAIGHT LINE DEPRECIATION]]*((TODAY()-Table13[[#This Row],[DATE OF PURCHASE / LEASE]])/365)),0)</f>
        <v>0</v>
      </c>
    </row>
    <row r="42" spans="1:22" ht="16" customHeight="1" x14ac:dyDescent="0.35">
      <c r="A42" s="47"/>
      <c r="B42" s="47"/>
      <c r="C42" s="47"/>
      <c r="D42" s="47"/>
      <c r="E42" s="47"/>
      <c r="F42" s="48"/>
      <c r="G42" s="47"/>
      <c r="H42" s="49"/>
      <c r="I42" s="50"/>
      <c r="J42" s="51"/>
      <c r="K42" s="52"/>
      <c r="L42" s="53"/>
      <c r="M42" s="53"/>
      <c r="N42" s="51"/>
      <c r="O42" s="54"/>
      <c r="P42" s="55"/>
      <c r="Q42" s="55"/>
      <c r="R42" s="55"/>
      <c r="S42" s="55"/>
      <c r="T42" s="55"/>
      <c r="U42" s="55"/>
      <c r="V42" s="55"/>
    </row>
    <row r="43" spans="1:22" s="56" customFormat="1" ht="16" customHeight="1" x14ac:dyDescent="0.35">
      <c r="A43" s="57"/>
      <c r="B43" s="57"/>
      <c r="C43" s="57"/>
      <c r="D43" s="57"/>
      <c r="E43" s="57"/>
      <c r="F43" s="58"/>
      <c r="G43" s="57"/>
      <c r="H43" s="59"/>
      <c r="I43" s="60"/>
      <c r="J43" s="61"/>
      <c r="K43" s="62"/>
      <c r="L43" s="63"/>
      <c r="M43" s="63"/>
      <c r="N43" s="61"/>
      <c r="O43" s="10"/>
      <c r="P43" s="64"/>
      <c r="Q43" s="64"/>
      <c r="R43" s="64"/>
      <c r="S43" s="64"/>
      <c r="T43" s="64"/>
      <c r="U43" s="64"/>
      <c r="V43" s="64"/>
    </row>
    <row r="44" spans="1:22" x14ac:dyDescent="0.35">
      <c r="A44" s="10"/>
      <c r="B44" s="2"/>
      <c r="C44" s="2"/>
      <c r="D44" s="2"/>
      <c r="E44" s="2"/>
      <c r="F44" s="2"/>
      <c r="G44" s="2"/>
      <c r="H44" s="2"/>
      <c r="K44" s="2"/>
      <c r="M44" s="2"/>
      <c r="N44" s="2"/>
      <c r="O44" s="10"/>
    </row>
    <row r="45" spans="1:22" ht="50" customHeight="1" x14ac:dyDescent="0.35">
      <c r="A45" s="10"/>
      <c r="B45" s="78" t="s">
        <v>47</v>
      </c>
      <c r="C45" s="78"/>
      <c r="D45" s="78"/>
      <c r="E45" s="78"/>
      <c r="F45" s="78"/>
      <c r="G45" s="78"/>
      <c r="H45" s="78"/>
      <c r="I45" s="78"/>
      <c r="J45" s="78"/>
      <c r="K45" s="78"/>
      <c r="L45" s="78"/>
      <c r="M45" s="78"/>
      <c r="N45" s="78"/>
      <c r="O45" s="10"/>
    </row>
    <row r="46" spans="1:22" x14ac:dyDescent="0.35">
      <c r="A46" s="10"/>
      <c r="B46" s="10"/>
      <c r="C46" s="10"/>
      <c r="D46" s="10"/>
      <c r="E46" s="10"/>
      <c r="F46" s="10"/>
      <c r="G46" s="10"/>
      <c r="H46" s="10"/>
      <c r="I46" s="10"/>
      <c r="J46" s="10"/>
      <c r="K46" s="10"/>
      <c r="L46" s="10"/>
      <c r="M46" s="10"/>
      <c r="N46" s="10"/>
      <c r="O46" s="10"/>
      <c r="P46" s="46"/>
      <c r="Q46" s="46"/>
      <c r="R46" s="46"/>
      <c r="S46" s="46"/>
      <c r="T46" s="46"/>
      <c r="U46" s="46"/>
      <c r="V46" s="46"/>
    </row>
    <row r="47" spans="1:22" x14ac:dyDescent="0.35">
      <c r="A47" s="10"/>
      <c r="B47" s="10"/>
      <c r="C47" s="10"/>
      <c r="D47" s="10"/>
      <c r="E47" s="10"/>
      <c r="F47" s="10"/>
      <c r="G47" s="10"/>
      <c r="H47" s="10"/>
      <c r="I47" s="10"/>
      <c r="J47" s="10"/>
      <c r="K47" s="10"/>
      <c r="L47" s="10"/>
      <c r="M47" s="10"/>
      <c r="N47" s="10"/>
      <c r="O47" s="10"/>
      <c r="P47" s="46"/>
      <c r="Q47" s="46"/>
      <c r="R47" s="46"/>
      <c r="S47" s="46"/>
      <c r="T47" s="46"/>
      <c r="U47" s="46"/>
      <c r="V47" s="46"/>
    </row>
    <row r="48" spans="1:22" x14ac:dyDescent="0.35">
      <c r="A48" s="10"/>
      <c r="B48" s="10"/>
      <c r="C48" s="10"/>
      <c r="D48" s="10"/>
      <c r="E48" s="10"/>
      <c r="F48" s="10"/>
      <c r="G48" s="10"/>
      <c r="H48" s="10"/>
      <c r="I48" s="10"/>
      <c r="J48" s="10"/>
      <c r="K48" s="10"/>
      <c r="L48" s="10"/>
      <c r="M48" s="10"/>
      <c r="N48" s="10"/>
      <c r="O48" s="10"/>
      <c r="P48" s="46"/>
      <c r="Q48" s="46"/>
      <c r="R48" s="46"/>
      <c r="S48" s="46"/>
      <c r="T48" s="46"/>
      <c r="U48" s="46"/>
      <c r="V48" s="46"/>
    </row>
    <row r="49" spans="1:22" x14ac:dyDescent="0.35">
      <c r="A49" s="10"/>
      <c r="B49" s="10"/>
      <c r="C49" s="10"/>
      <c r="D49" s="10"/>
      <c r="E49" s="10"/>
      <c r="F49" s="10"/>
      <c r="G49" s="10"/>
      <c r="H49" s="10"/>
      <c r="I49" s="10"/>
      <c r="J49" s="10"/>
      <c r="K49" s="10"/>
      <c r="L49" s="10"/>
      <c r="M49" s="10"/>
      <c r="N49" s="10"/>
      <c r="O49" s="10"/>
      <c r="P49" s="46"/>
      <c r="Q49" s="46"/>
      <c r="R49" s="46"/>
      <c r="S49" s="46"/>
      <c r="T49" s="46"/>
      <c r="U49" s="46"/>
      <c r="V49" s="46"/>
    </row>
    <row r="50" spans="1:22" x14ac:dyDescent="0.35">
      <c r="A50" s="10"/>
      <c r="B50" s="10"/>
      <c r="C50" s="10"/>
      <c r="D50" s="10"/>
      <c r="E50" s="10"/>
      <c r="F50" s="10"/>
      <c r="G50" s="10"/>
      <c r="H50" s="10"/>
      <c r="I50" s="10"/>
      <c r="J50" s="10"/>
      <c r="K50" s="10"/>
      <c r="L50" s="10"/>
      <c r="M50" s="10"/>
      <c r="N50" s="10"/>
      <c r="O50" s="10"/>
    </row>
    <row r="51" spans="1:22" x14ac:dyDescent="0.35">
      <c r="A51" s="10"/>
      <c r="B51" s="10"/>
      <c r="C51" s="10"/>
      <c r="D51" s="10"/>
      <c r="E51" s="10"/>
      <c r="F51" s="10"/>
      <c r="G51" s="10"/>
      <c r="H51" s="10"/>
      <c r="I51" s="10"/>
      <c r="J51" s="10"/>
      <c r="K51" s="10"/>
      <c r="L51" s="10"/>
      <c r="M51" s="10"/>
      <c r="N51" s="10"/>
      <c r="O51" s="10"/>
    </row>
    <row r="52" spans="1:22" x14ac:dyDescent="0.35">
      <c r="A52" s="10"/>
      <c r="B52" s="10"/>
      <c r="C52" s="10"/>
      <c r="D52" s="10"/>
      <c r="E52" s="10"/>
      <c r="F52" s="10"/>
      <c r="G52" s="10"/>
      <c r="H52" s="10"/>
      <c r="I52" s="10"/>
      <c r="J52" s="10"/>
      <c r="K52" s="10"/>
      <c r="L52" s="10"/>
      <c r="M52" s="10"/>
      <c r="N52" s="10"/>
      <c r="O52" s="10"/>
    </row>
    <row r="53" spans="1:22" x14ac:dyDescent="0.35">
      <c r="A53" s="10"/>
      <c r="B53" s="10"/>
      <c r="C53" s="10"/>
      <c r="D53" s="10"/>
      <c r="E53" s="10"/>
      <c r="F53" s="10"/>
      <c r="G53" s="10"/>
      <c r="H53" s="10"/>
      <c r="I53" s="10"/>
      <c r="J53" s="10"/>
      <c r="K53" s="10"/>
      <c r="L53" s="10"/>
      <c r="M53" s="10"/>
      <c r="N53" s="10"/>
      <c r="O53" s="10"/>
    </row>
    <row r="54" spans="1:22" x14ac:dyDescent="0.35">
      <c r="A54" s="10"/>
      <c r="B54" s="10"/>
      <c r="C54" s="10"/>
      <c r="D54" s="10"/>
      <c r="E54" s="10"/>
      <c r="F54" s="10"/>
      <c r="G54" s="10"/>
      <c r="H54" s="10"/>
      <c r="I54" s="10"/>
      <c r="J54" s="10"/>
      <c r="K54" s="10"/>
      <c r="L54" s="10"/>
      <c r="M54" s="10"/>
      <c r="N54" s="10"/>
      <c r="O54" s="10"/>
    </row>
    <row r="55" spans="1:22" x14ac:dyDescent="0.35">
      <c r="A55" s="10"/>
      <c r="B55" s="10"/>
      <c r="C55" s="10"/>
      <c r="D55" s="10"/>
      <c r="E55" s="10"/>
      <c r="F55" s="10"/>
      <c r="G55" s="10"/>
      <c r="H55" s="10"/>
      <c r="I55" s="10"/>
      <c r="J55" s="10"/>
      <c r="K55" s="10"/>
      <c r="L55" s="10"/>
      <c r="M55" s="10"/>
      <c r="N55" s="10"/>
      <c r="O55" s="10"/>
    </row>
    <row r="56" spans="1:22" x14ac:dyDescent="0.35">
      <c r="A56" s="10"/>
      <c r="B56" s="10"/>
      <c r="C56" s="10"/>
      <c r="D56" s="10"/>
      <c r="E56" s="10"/>
      <c r="F56" s="10"/>
      <c r="G56" s="10"/>
      <c r="H56" s="10"/>
      <c r="I56" s="10"/>
      <c r="J56" s="10"/>
      <c r="K56" s="10"/>
      <c r="L56" s="10"/>
      <c r="M56" s="10"/>
      <c r="N56" s="10"/>
      <c r="O56" s="10"/>
    </row>
    <row r="57" spans="1:22" x14ac:dyDescent="0.35">
      <c r="A57" s="10"/>
      <c r="B57" s="10"/>
      <c r="C57" s="10"/>
      <c r="D57" s="10"/>
      <c r="E57" s="10"/>
      <c r="F57" s="10"/>
      <c r="G57" s="10"/>
      <c r="H57" s="10"/>
      <c r="I57" s="10"/>
      <c r="J57" s="10"/>
      <c r="K57" s="10"/>
      <c r="L57" s="10"/>
      <c r="M57" s="10"/>
      <c r="N57" s="10"/>
      <c r="O57" s="10"/>
    </row>
    <row r="58" spans="1:22" x14ac:dyDescent="0.35">
      <c r="A58" s="10"/>
      <c r="B58" s="10"/>
      <c r="C58" s="10"/>
      <c r="D58" s="10"/>
      <c r="E58" s="10"/>
      <c r="F58" s="10"/>
      <c r="G58" s="10"/>
      <c r="H58" s="10"/>
      <c r="I58" s="10"/>
      <c r="J58" s="10"/>
      <c r="K58" s="10"/>
      <c r="L58" s="10"/>
      <c r="M58" s="10"/>
      <c r="N58" s="10"/>
      <c r="O58" s="10"/>
    </row>
    <row r="59" spans="1:22" x14ac:dyDescent="0.35">
      <c r="A59" s="10"/>
      <c r="B59" s="10"/>
      <c r="C59" s="10"/>
      <c r="D59" s="10"/>
      <c r="E59" s="10"/>
      <c r="F59" s="10"/>
      <c r="G59" s="10"/>
      <c r="H59" s="10"/>
      <c r="I59" s="10"/>
      <c r="J59" s="10"/>
      <c r="K59" s="10"/>
      <c r="L59" s="10"/>
      <c r="M59" s="10"/>
      <c r="N59" s="10"/>
      <c r="O59" s="10"/>
    </row>
    <row r="60" spans="1:22" x14ac:dyDescent="0.35">
      <c r="A60" s="10"/>
      <c r="B60" s="10"/>
      <c r="C60" s="10"/>
      <c r="D60" s="10"/>
      <c r="E60" s="10"/>
      <c r="F60" s="10"/>
      <c r="G60" s="10"/>
      <c r="H60" s="10"/>
      <c r="I60" s="10"/>
      <c r="J60" s="10"/>
      <c r="K60" s="10"/>
      <c r="L60" s="10"/>
      <c r="M60" s="10"/>
      <c r="N60" s="10"/>
      <c r="O60" s="10"/>
    </row>
    <row r="61" spans="1:22" x14ac:dyDescent="0.35">
      <c r="A61" s="10"/>
      <c r="B61" s="10"/>
      <c r="C61" s="10"/>
      <c r="D61" s="10"/>
      <c r="E61" s="10"/>
      <c r="F61" s="10"/>
      <c r="G61" s="10"/>
      <c r="H61" s="10"/>
      <c r="I61" s="10"/>
      <c r="J61" s="10"/>
      <c r="K61" s="10"/>
      <c r="L61" s="10"/>
      <c r="M61" s="10"/>
      <c r="N61" s="10"/>
      <c r="O61" s="10"/>
    </row>
    <row r="62" spans="1:22" x14ac:dyDescent="0.35">
      <c r="A62" s="10"/>
      <c r="B62" s="10"/>
      <c r="C62" s="10"/>
      <c r="D62" s="10"/>
      <c r="E62" s="10"/>
      <c r="F62" s="10"/>
      <c r="G62" s="10"/>
      <c r="H62" s="10"/>
      <c r="I62" s="10"/>
      <c r="J62" s="10"/>
      <c r="K62" s="10"/>
      <c r="L62" s="10"/>
      <c r="M62" s="10"/>
      <c r="N62" s="10"/>
      <c r="O62" s="10"/>
    </row>
    <row r="63" spans="1:22" x14ac:dyDescent="0.35">
      <c r="A63" s="10"/>
      <c r="B63" s="10"/>
      <c r="C63" s="10"/>
      <c r="D63" s="10"/>
      <c r="E63" s="10"/>
      <c r="F63" s="10"/>
      <c r="G63" s="10"/>
      <c r="H63" s="10"/>
      <c r="I63" s="10"/>
      <c r="J63" s="10"/>
      <c r="K63" s="10"/>
      <c r="L63" s="10"/>
      <c r="M63" s="10"/>
      <c r="N63" s="10"/>
      <c r="O63" s="10"/>
    </row>
    <row r="64" spans="1:22" x14ac:dyDescent="0.35">
      <c r="A64" s="10"/>
      <c r="B64" s="10"/>
      <c r="C64" s="10"/>
      <c r="D64" s="10"/>
      <c r="E64" s="10"/>
      <c r="F64" s="10"/>
      <c r="G64" s="10"/>
      <c r="H64" s="10"/>
      <c r="I64" s="10"/>
      <c r="J64" s="10"/>
      <c r="K64" s="10"/>
      <c r="L64" s="10"/>
      <c r="M64" s="10"/>
      <c r="N64" s="10"/>
      <c r="O64" s="10"/>
    </row>
    <row r="65" spans="1:15" x14ac:dyDescent="0.35">
      <c r="A65" s="10"/>
      <c r="B65" s="10"/>
      <c r="C65" s="10"/>
      <c r="D65" s="10"/>
      <c r="E65" s="10"/>
      <c r="F65" s="10"/>
      <c r="G65" s="10"/>
      <c r="H65" s="10"/>
      <c r="I65" s="10"/>
      <c r="J65" s="10"/>
      <c r="K65" s="10"/>
      <c r="L65" s="10"/>
      <c r="M65" s="10"/>
      <c r="N65" s="10"/>
      <c r="O65" s="10"/>
    </row>
    <row r="66" spans="1:15" x14ac:dyDescent="0.35">
      <c r="A66" s="10"/>
      <c r="B66" s="10"/>
      <c r="C66" s="10"/>
      <c r="D66" s="10"/>
      <c r="E66" s="10"/>
      <c r="F66" s="10"/>
      <c r="G66" s="10"/>
      <c r="H66" s="10"/>
      <c r="I66" s="10"/>
      <c r="J66" s="10"/>
      <c r="K66" s="10"/>
      <c r="L66" s="10"/>
      <c r="M66" s="10"/>
      <c r="N66" s="10"/>
      <c r="O66" s="10"/>
    </row>
    <row r="67" spans="1:15" x14ac:dyDescent="0.35">
      <c r="A67" s="10"/>
      <c r="B67" s="10"/>
      <c r="C67" s="10"/>
      <c r="D67" s="10"/>
      <c r="E67" s="10"/>
      <c r="F67" s="10"/>
      <c r="G67" s="10"/>
      <c r="H67" s="10"/>
      <c r="I67" s="10"/>
      <c r="J67" s="10"/>
      <c r="K67" s="10"/>
      <c r="L67" s="10"/>
      <c r="M67" s="10"/>
      <c r="N67" s="10"/>
      <c r="O67" s="10"/>
    </row>
    <row r="68" spans="1:15" x14ac:dyDescent="0.35">
      <c r="A68" s="10"/>
      <c r="B68" s="10"/>
      <c r="C68" s="10"/>
      <c r="D68" s="10"/>
      <c r="E68" s="10"/>
      <c r="F68" s="10"/>
      <c r="G68" s="10"/>
      <c r="H68" s="10"/>
      <c r="I68" s="10"/>
      <c r="J68" s="10"/>
      <c r="K68" s="10"/>
      <c r="L68" s="10"/>
      <c r="M68" s="10"/>
      <c r="N68" s="10"/>
      <c r="O68" s="10"/>
    </row>
    <row r="69" spans="1:15" x14ac:dyDescent="0.35">
      <c r="A69" s="10"/>
      <c r="B69" s="10"/>
      <c r="C69" s="10"/>
      <c r="D69" s="10"/>
      <c r="E69" s="10"/>
      <c r="F69" s="10"/>
      <c r="G69" s="10"/>
      <c r="H69" s="10"/>
      <c r="I69" s="10"/>
      <c r="J69" s="10"/>
      <c r="K69" s="10"/>
      <c r="L69" s="10"/>
      <c r="M69" s="10"/>
      <c r="N69" s="10"/>
      <c r="O69" s="10"/>
    </row>
    <row r="70" spans="1:15" x14ac:dyDescent="0.35">
      <c r="A70" s="10"/>
      <c r="B70" s="10"/>
      <c r="C70" s="10"/>
      <c r="D70" s="10"/>
      <c r="E70" s="10"/>
      <c r="F70" s="10"/>
      <c r="G70" s="10"/>
      <c r="H70" s="10"/>
      <c r="I70" s="10"/>
      <c r="J70" s="10"/>
      <c r="K70" s="10"/>
      <c r="L70" s="10"/>
      <c r="M70" s="10"/>
      <c r="N70" s="10"/>
      <c r="O70" s="10"/>
    </row>
    <row r="71" spans="1:15" x14ac:dyDescent="0.35">
      <c r="A71" s="10"/>
      <c r="B71" s="10"/>
      <c r="C71" s="10"/>
      <c r="D71" s="10"/>
      <c r="E71" s="10"/>
      <c r="F71" s="10"/>
      <c r="G71" s="10"/>
      <c r="H71" s="10"/>
      <c r="I71" s="10"/>
      <c r="J71" s="10"/>
      <c r="K71" s="10"/>
      <c r="L71" s="10"/>
      <c r="M71" s="10"/>
      <c r="N71" s="10"/>
      <c r="O71" s="10"/>
    </row>
    <row r="72" spans="1:15" x14ac:dyDescent="0.35">
      <c r="A72" s="10"/>
      <c r="B72" s="10"/>
      <c r="C72" s="10"/>
      <c r="D72" s="10"/>
      <c r="E72" s="10"/>
      <c r="F72" s="10"/>
      <c r="G72" s="10"/>
      <c r="H72" s="10"/>
      <c r="I72" s="10"/>
      <c r="J72" s="10"/>
      <c r="K72" s="10"/>
      <c r="L72" s="10"/>
      <c r="M72" s="10"/>
      <c r="N72" s="10"/>
      <c r="O72" s="10"/>
    </row>
    <row r="73" spans="1:15" x14ac:dyDescent="0.35">
      <c r="A73" s="10"/>
      <c r="B73" s="10"/>
      <c r="C73" s="10"/>
      <c r="D73" s="10"/>
      <c r="E73" s="10"/>
      <c r="F73" s="10"/>
      <c r="G73" s="10"/>
      <c r="H73" s="10"/>
      <c r="I73" s="10"/>
      <c r="J73" s="10"/>
      <c r="K73" s="10"/>
      <c r="L73" s="10"/>
      <c r="M73" s="10"/>
      <c r="N73" s="10"/>
      <c r="O73" s="10"/>
    </row>
    <row r="74" spans="1:15" x14ac:dyDescent="0.35">
      <c r="A74" s="10"/>
      <c r="B74" s="10"/>
      <c r="C74" s="10"/>
      <c r="D74" s="10"/>
      <c r="E74" s="10"/>
      <c r="F74" s="10"/>
      <c r="G74" s="10"/>
      <c r="H74" s="10"/>
      <c r="I74" s="10"/>
      <c r="J74" s="10"/>
      <c r="K74" s="10"/>
      <c r="L74" s="10"/>
      <c r="M74" s="10"/>
      <c r="N74" s="10"/>
      <c r="O74" s="10"/>
    </row>
    <row r="75" spans="1:15" x14ac:dyDescent="0.35">
      <c r="A75" s="10"/>
      <c r="B75" s="10"/>
      <c r="C75" s="10"/>
      <c r="D75" s="10"/>
      <c r="E75" s="10"/>
      <c r="F75" s="10"/>
      <c r="G75" s="10"/>
      <c r="H75" s="10"/>
      <c r="I75" s="10"/>
      <c r="J75" s="10"/>
      <c r="K75" s="10"/>
      <c r="L75" s="10"/>
      <c r="M75" s="10"/>
      <c r="N75" s="10"/>
      <c r="O75" s="10"/>
    </row>
    <row r="76" spans="1:15" x14ac:dyDescent="0.35">
      <c r="A76" s="10"/>
      <c r="B76" s="10"/>
      <c r="C76" s="10"/>
      <c r="D76" s="10"/>
      <c r="E76" s="10"/>
      <c r="F76" s="10"/>
      <c r="G76" s="10"/>
      <c r="H76" s="10"/>
      <c r="I76" s="10"/>
      <c r="J76" s="10"/>
      <c r="K76" s="10"/>
      <c r="L76" s="10"/>
      <c r="M76" s="10"/>
      <c r="N76" s="10"/>
      <c r="O76" s="10"/>
    </row>
    <row r="77" spans="1:15" x14ac:dyDescent="0.35">
      <c r="A77" s="10"/>
      <c r="B77" s="10"/>
      <c r="C77" s="10"/>
      <c r="D77" s="10"/>
      <c r="E77" s="10"/>
      <c r="F77" s="10"/>
      <c r="G77" s="10"/>
      <c r="H77" s="10"/>
      <c r="I77" s="10"/>
      <c r="J77" s="10"/>
      <c r="K77" s="10"/>
      <c r="L77" s="10"/>
      <c r="M77" s="10"/>
      <c r="N77" s="10"/>
      <c r="O77" s="10"/>
    </row>
    <row r="78" spans="1:15" x14ac:dyDescent="0.35">
      <c r="A78" s="10"/>
      <c r="B78" s="10"/>
      <c r="C78" s="10"/>
      <c r="D78" s="10"/>
      <c r="E78" s="10"/>
      <c r="F78" s="10"/>
      <c r="G78" s="10"/>
      <c r="H78" s="10"/>
      <c r="I78" s="10"/>
      <c r="J78" s="10"/>
      <c r="K78" s="10"/>
      <c r="L78" s="10"/>
      <c r="M78" s="10"/>
      <c r="N78" s="10"/>
      <c r="O78" s="10"/>
    </row>
    <row r="79" spans="1:15" x14ac:dyDescent="0.35">
      <c r="A79" s="10"/>
      <c r="B79" s="10"/>
      <c r="C79" s="10"/>
      <c r="D79" s="10"/>
      <c r="E79" s="10"/>
      <c r="F79" s="10"/>
      <c r="G79" s="10"/>
      <c r="H79" s="10"/>
      <c r="I79" s="10"/>
      <c r="J79" s="10"/>
      <c r="K79" s="10"/>
      <c r="L79" s="10"/>
      <c r="M79" s="10"/>
      <c r="N79" s="10"/>
      <c r="O79" s="10"/>
    </row>
    <row r="80" spans="1:15" x14ac:dyDescent="0.35">
      <c r="A80" s="10"/>
      <c r="B80" s="10"/>
      <c r="C80" s="10"/>
      <c r="D80" s="10"/>
      <c r="E80" s="10"/>
      <c r="F80" s="10"/>
      <c r="G80" s="10"/>
      <c r="H80" s="10"/>
      <c r="I80" s="10"/>
      <c r="J80" s="10"/>
      <c r="K80" s="10"/>
      <c r="L80" s="10"/>
      <c r="M80" s="10"/>
      <c r="N80" s="10"/>
      <c r="O80" s="10"/>
    </row>
    <row r="81" spans="1:15" x14ac:dyDescent="0.35">
      <c r="A81" s="10"/>
      <c r="B81" s="10"/>
      <c r="C81" s="10"/>
      <c r="D81" s="10"/>
      <c r="E81" s="10"/>
      <c r="F81" s="10"/>
      <c r="G81" s="10"/>
      <c r="H81" s="10"/>
      <c r="I81" s="10"/>
      <c r="J81" s="10"/>
      <c r="K81" s="10"/>
      <c r="L81" s="10"/>
      <c r="M81" s="10"/>
      <c r="N81" s="10"/>
      <c r="O81" s="10"/>
    </row>
    <row r="82" spans="1:15" x14ac:dyDescent="0.35">
      <c r="A82" s="10"/>
      <c r="B82" s="10"/>
      <c r="C82" s="10"/>
      <c r="D82" s="10"/>
      <c r="E82" s="10"/>
      <c r="F82" s="10"/>
      <c r="G82" s="10"/>
      <c r="H82" s="10"/>
      <c r="I82" s="10"/>
      <c r="J82" s="10"/>
      <c r="K82" s="10"/>
      <c r="L82" s="10"/>
      <c r="M82" s="10"/>
      <c r="N82" s="10"/>
      <c r="O82" s="10"/>
    </row>
    <row r="83" spans="1:15" x14ac:dyDescent="0.35">
      <c r="A83" s="10"/>
      <c r="B83" s="10"/>
      <c r="C83" s="10"/>
      <c r="D83" s="10"/>
      <c r="E83" s="10"/>
      <c r="F83" s="10"/>
      <c r="G83" s="10"/>
      <c r="H83" s="10"/>
      <c r="I83" s="10"/>
      <c r="J83" s="10"/>
      <c r="K83" s="10"/>
      <c r="L83" s="10"/>
      <c r="M83" s="10"/>
      <c r="N83" s="10"/>
      <c r="O83" s="10"/>
    </row>
    <row r="84" spans="1:15" x14ac:dyDescent="0.35">
      <c r="A84" s="10"/>
      <c r="B84" s="10"/>
      <c r="C84" s="10"/>
      <c r="D84" s="10"/>
      <c r="E84" s="10"/>
      <c r="F84" s="10"/>
      <c r="G84" s="10"/>
      <c r="H84" s="10"/>
      <c r="I84" s="10"/>
      <c r="J84" s="10"/>
      <c r="K84" s="10"/>
      <c r="L84" s="10"/>
      <c r="M84" s="10"/>
      <c r="N84" s="10"/>
      <c r="O84" s="10"/>
    </row>
  </sheetData>
  <mergeCells count="8">
    <mergeCell ref="B45:N45"/>
    <mergeCell ref="A2:F4"/>
    <mergeCell ref="F6:G6"/>
    <mergeCell ref="A6:E6"/>
    <mergeCell ref="H6:J6"/>
    <mergeCell ref="K6:V6"/>
    <mergeCell ref="L3:O3"/>
    <mergeCell ref="M4:O4"/>
  </mergeCells>
  <hyperlinks>
    <hyperlink ref="B45:N45" r:id="rId1" display="CLICK HERE TO CREATE IN SMARTSHEET" xr:uid="{00000000-0004-0000-0000-000000000000}"/>
  </hyperlinks>
  <pageMargins left="0.7" right="0.7" top="0.75" bottom="0.75" header="0.3" footer="0.3"/>
  <pageSetup orientation="portrait" horizontalDpi="0" verticalDpi="0" r:id="rId2"/>
  <drawing r:id="rId3"/>
  <tableParts count="1">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workbookViewId="0">
      <selection activeCell="B2" sqref="B2"/>
    </sheetView>
  </sheetViews>
  <sheetFormatPr defaultRowHeight="15.5" x14ac:dyDescent="0.35"/>
  <cols>
    <col min="1" max="1" width="2.75" customWidth="1"/>
    <col min="2" max="2" width="39" customWidth="1"/>
  </cols>
  <sheetData>
    <row r="2" spans="2:2" ht="211" customHeight="1" x14ac:dyDescent="0.35">
      <c r="B2" s="65" t="s">
        <v>46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Inventory - Equipment</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Alexandra Ragazhinskaya</cp:lastModifiedBy>
  <dcterms:created xsi:type="dcterms:W3CDTF">2016-02-25T02:48:22Z</dcterms:created>
  <dcterms:modified xsi:type="dcterms:W3CDTF">2021-02-22T18:00:39Z</dcterms:modified>
</cp:coreProperties>
</file>