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Estimate Templates/"/>
    </mc:Choice>
  </mc:AlternateContent>
  <xr:revisionPtr revIDLastSave="0" documentId="8_{D4656114-E282-42B4-BCB2-3769924184EB}" xr6:coauthVersionLast="45" xr6:coauthVersionMax="45" xr10:uidLastSave="{00000000-0000-0000-0000-000000000000}"/>
  <bookViews>
    <workbookView xWindow="5420" yWindow="5420" windowWidth="28680" windowHeight="15460" tabRatio="500" xr2:uid="{00000000-000D-0000-FFFF-FFFF00000000}"/>
  </bookViews>
  <sheets>
    <sheet name="Construction Estimate" sheetId="1" r:id="rId1"/>
    <sheet name="BLANK - Construction Estimate" sheetId="5" r:id="rId2"/>
    <sheet name="-Disclaimer-" sheetId="3" r:id="rId3"/>
  </sheets>
  <definedNames>
    <definedName name="BUILDING_SF" localSheetId="1">'BLANK - Construction Estimate'!$G$4</definedName>
    <definedName name="BUILDING_SF">'Construction Estimate'!$G$5</definedName>
    <definedName name="CORE_SF" localSheetId="1">'BLANK - Construction Estimate'!#REF!</definedName>
    <definedName name="CORE_SF">'Construction Estimate'!#REF!</definedName>
    <definedName name="SITE_SF" localSheetId="1">'BLANK - Construction Estimate'!$G$3</definedName>
    <definedName name="SITE_SF">'Construction Estimate'!$G$4</definedName>
    <definedName name="_xlnm.Print_Area" localSheetId="1">'BLANK - Construction Estimate'!$B$3:$G$54</definedName>
    <definedName name="_xlnm.Print_Area" localSheetId="0">'Construction Estimate'!$B$4:$G$55</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33" i="5" l="1"/>
  <c r="F34" i="5"/>
  <c r="F35" i="5"/>
  <c r="F36" i="5"/>
  <c r="F37" i="5"/>
  <c r="F38" i="5"/>
  <c r="F39" i="5"/>
  <c r="F40" i="5"/>
  <c r="F41" i="5"/>
  <c r="F42" i="5"/>
  <c r="F43" i="5"/>
  <c r="F44" i="5"/>
  <c r="F45" i="5"/>
  <c r="F46" i="5"/>
  <c r="F47" i="5"/>
  <c r="F48" i="5"/>
  <c r="F49" i="5"/>
  <c r="F50" i="5"/>
  <c r="F51" i="5"/>
  <c r="F52" i="5"/>
  <c r="F53" i="5"/>
  <c r="F54" i="5"/>
  <c r="E54" i="5"/>
  <c r="D54" i="5"/>
  <c r="G53" i="5"/>
  <c r="G52" i="5"/>
  <c r="G51" i="5"/>
  <c r="G50" i="5"/>
  <c r="G49" i="5"/>
  <c r="G48" i="5"/>
  <c r="G47" i="5"/>
  <c r="G46" i="5"/>
  <c r="G45" i="5"/>
  <c r="G44" i="5"/>
  <c r="G43" i="5"/>
  <c r="G42" i="5"/>
  <c r="G41" i="5"/>
  <c r="G40" i="5"/>
  <c r="G39" i="5"/>
  <c r="G38" i="5"/>
  <c r="G37" i="5"/>
  <c r="G36" i="5"/>
  <c r="G35" i="5"/>
  <c r="G34" i="5"/>
  <c r="G33" i="5"/>
  <c r="F14" i="5"/>
  <c r="F15" i="5"/>
  <c r="F16" i="5"/>
  <c r="F17" i="5"/>
  <c r="F18" i="5"/>
  <c r="F19" i="5"/>
  <c r="F20" i="5"/>
  <c r="F21" i="5"/>
  <c r="F22" i="5"/>
  <c r="F23" i="5"/>
  <c r="F24" i="5"/>
  <c r="F25" i="5"/>
  <c r="F26" i="5"/>
  <c r="F27" i="5"/>
  <c r="F28" i="5"/>
  <c r="F29" i="5"/>
  <c r="F30" i="5"/>
  <c r="E30" i="5"/>
  <c r="D30" i="5"/>
  <c r="G29" i="5"/>
  <c r="G28" i="5"/>
  <c r="G27" i="5"/>
  <c r="G26" i="5"/>
  <c r="G25" i="5"/>
  <c r="G24" i="5"/>
  <c r="G23" i="5"/>
  <c r="G22" i="5"/>
  <c r="G21" i="5"/>
  <c r="G20" i="5"/>
  <c r="G19" i="5"/>
  <c r="G18" i="5"/>
  <c r="G17" i="5"/>
  <c r="G16" i="5"/>
  <c r="G15" i="5"/>
  <c r="G14" i="5"/>
  <c r="G6" i="5"/>
  <c r="G7" i="5"/>
  <c r="G8" i="5"/>
  <c r="G9" i="5"/>
  <c r="G10" i="5"/>
  <c r="G11" i="5"/>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34" i="1"/>
  <c r="G34" i="1"/>
  <c r="F30" i="1"/>
  <c r="G30"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15" i="1"/>
  <c r="G15" i="1"/>
  <c r="F55" i="1"/>
  <c r="E55" i="1"/>
  <c r="D55" i="1"/>
  <c r="D31" i="1"/>
  <c r="E31" i="1"/>
  <c r="F31" i="1"/>
  <c r="G7" i="1"/>
  <c r="G8" i="1"/>
  <c r="G9" i="1"/>
  <c r="G10" i="1"/>
  <c r="G11" i="1"/>
  <c r="G12" i="1"/>
</calcChain>
</file>

<file path=xl/sharedStrings.xml><?xml version="1.0" encoding="utf-8"?>
<sst xmlns="http://schemas.openxmlformats.org/spreadsheetml/2006/main" count="152" uniqueCount="72">
  <si>
    <t>PLUMBING</t>
  </si>
  <si>
    <t>HVAC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</si>
  <si>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</si>
  <si>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</si>
  <si>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</si>
  <si>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SITEWORK</t>
  </si>
  <si>
    <t>SURVEYING</t>
  </si>
  <si>
    <t>DEMOLITION</t>
  </si>
  <si>
    <t>EROSION CONTROL</t>
  </si>
  <si>
    <t>SEWER AND WATER</t>
  </si>
  <si>
    <t>STORM DRAIN</t>
  </si>
  <si>
    <t>CONCRETE PAVING</t>
  </si>
  <si>
    <t>LANDSCAPING</t>
  </si>
  <si>
    <t>IRRIGATION</t>
  </si>
  <si>
    <t>RETAINING WALLS</t>
  </si>
  <si>
    <t>EQUIPMENT RENTAL</t>
  </si>
  <si>
    <t>LIGHTING</t>
  </si>
  <si>
    <t>SITE SECURITY</t>
  </si>
  <si>
    <t>DUMPSTERS</t>
  </si>
  <si>
    <t>TEMPORARY FENCING</t>
  </si>
  <si>
    <t>FINAL CLEAN-UP</t>
  </si>
  <si>
    <t>NOTES</t>
  </si>
  <si>
    <t>SITE SQUARE FOOTAGE</t>
  </si>
  <si>
    <t>COST/SQ. FT.</t>
  </si>
  <si>
    <t>TOTAL COST</t>
  </si>
  <si>
    <t>PROJECT NAME</t>
  </si>
  <si>
    <t>SITE FURNISHINGS</t>
  </si>
  <si>
    <t>BUILDING</t>
  </si>
  <si>
    <t>REBAR AND CONCRETE</t>
  </si>
  <si>
    <t>STRUCTURAL METALS</t>
  </si>
  <si>
    <t>INSULATION</t>
  </si>
  <si>
    <t>WATERPROOFING</t>
  </si>
  <si>
    <t>SIDING</t>
  </si>
  <si>
    <t>ROUGH CARPENTRY</t>
  </si>
  <si>
    <t>WINDOWS</t>
  </si>
  <si>
    <t>DRYWALL</t>
  </si>
  <si>
    <t>FLOORING</t>
  </si>
  <si>
    <t>CERAMIC TILE</t>
  </si>
  <si>
    <t>TOILET PARTITIONS</t>
  </si>
  <si>
    <t>ELEVATORS</t>
  </si>
  <si>
    <t>FIRE</t>
  </si>
  <si>
    <t>PROJECT SPECIALTIES</t>
  </si>
  <si>
    <t>ROOFING</t>
  </si>
  <si>
    <t>PAINTING</t>
  </si>
  <si>
    <t>TOTAL BUILDING COSTS</t>
  </si>
  <si>
    <t>TOTAL SITE COSTS</t>
  </si>
  <si>
    <t>SITEWORK AND BUILDING SUBTOTAL</t>
  </si>
  <si>
    <t>INSURANCE</t>
  </si>
  <si>
    <t>FEES</t>
  </si>
  <si>
    <t>CONTINGENCY</t>
  </si>
  <si>
    <t>BUILDING SF</t>
  </si>
  <si>
    <t xml:space="preserve">COMMERCIAL CONSTRUCTION ESTIMATE TEMPLATE </t>
  </si>
  <si>
    <t xml:space="preserve">User to complete non-shaded fields only. </t>
  </si>
  <si>
    <t>LABOR</t>
  </si>
  <si>
    <t>MATERIALS</t>
  </si>
  <si>
    <t>GEN. CONDITIONS</t>
  </si>
  <si>
    <t>ESTIMATE TOTAL</t>
  </si>
  <si>
    <t>CONSTRUCTION ESTIMATE</t>
  </si>
  <si>
    <t>YOUR COMPANY NAME</t>
  </si>
  <si>
    <t>DATE OF ESTIMATE</t>
  </si>
  <si>
    <t>ESTIMATE NUMBER</t>
  </si>
  <si>
    <t>ESTIMATE PREPARED BY</t>
  </si>
  <si>
    <t>SEALANTS &amp; CAULKING</t>
  </si>
  <si>
    <t>DOORS &amp; HARDWARE</t>
  </si>
  <si>
    <t>CLIENT NAME</t>
  </si>
  <si>
    <t>DATES OF PROJECT</t>
  </si>
  <si>
    <t>START DATE: 00/00/0000
END DATE: 00/00/0000</t>
  </si>
  <si>
    <t>LG2674</t>
  </si>
  <si>
    <t>00/00/0000</t>
  </si>
  <si>
    <t>Tom Yeager</t>
  </si>
  <si>
    <t>Stars Hollow Historical Society Rebuild
15 Constabulary Lane, Star's Hollow</t>
  </si>
  <si>
    <t>Stars Hollow Historical Society 
and the Town of Stars Hollow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</si>
</sst>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_-;\-&quot;$&quot;* #,##0.00_-;_-&quot;$&quot;* &quot;-&quot;??_-;_-@_-"/>
    <numFmt numFmtId="165" formatCode="_(* #,##0_);_(* \(#,##0\);_(* &quot;-&quot;??_);_(@_)"/>
    <numFmt numFmtId="166" formatCode="&quot;$&quot;#,##0.00"/>
    <numFmt numFmtId="167" formatCode="mm/dd/yyyy"/>
  </numFmts>
  <fonts count="18"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b/>
      <sz val="10"/>
      <color theme="1"/>
      <name val="Century Gothic"/>
      <family val="1"/>
    </font>
    <font>
      <sz val="10"/>
      <color theme="1"/>
      <name val="Century Gothic"/>
      <family val="1"/>
    </font>
    <font>
      <b/>
      <sz val="12"/>
      <color theme="1"/>
      <name val="Calibri"/>
      <family val="2"/>
      <scheme val="minor"/>
    </font>
    <font>
      <u/>
      <sz val="12"/>
      <color theme="10"/>
      <name val="Calibri"/>
      <family val="2"/>
      <scheme val="minor"/>
    </font>
    <font>
      <b/>
      <sz val="22"/>
      <color theme="0"/>
      <name val="Century Gothic"/>
      <family val="2"/>
    </font>
    <font>
      <b/>
      <sz val="22"/>
      <color theme="1" tint="0.34998626667073579"/>
      <name val="Century Gothic"/>
      <family val="2"/>
    </font>
    <font>
      <sz val="9"/>
      <color theme="1"/>
      <name val="Century Gothic"/>
      <family val="1"/>
    </font>
    <font>
      <sz val="12"/>
      <color theme="1" tint="0.34998626667073579"/>
      <name val="Century Gothic"/>
      <family val="1"/>
    </font>
    <font>
      <sz val="16"/>
      <color theme="1"/>
      <name val="Century Gothic"/>
      <family val="1"/>
    </font>
    <font>
      <sz val="20"/>
      <color theme="1"/>
      <name val="Century Gothic"/>
      <family val="1"/>
    </font>
    <font>
      <sz val="20"/>
      <color theme="1" tint="0.34998626667073579"/>
      <name val="Century Gothic"/>
      <family val="1"/>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F7F9FB"/>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xf numFmtId="0" fontId="10" fillId="0" borderId="0" applyNumberFormat="0" applyFill="0" applyBorder="0" applyAlignment="0" applyProtection="0"/>
  </cellStyleXfs>
  <cellXfs count="55">
    <xf numFmtId="0" fontId="0" fillId="0" borderId="0" xfId="0"/>
    <xf numFmtId="0" fontId="0" fillId="2" borderId="0" xfId="0" applyFill="1"/>
    <xf numFmtId="0" fontId="0" fillId="0" borderId="0" xfId="0"/>
    <xf numFmtId="0" fontId="4" fillId="2" borderId="0" xfId="0" applyFont="1" applyFill="1" applyAlignment="1">
      <alignment vertical="center"/>
    </xf>
    <xf numFmtId="0" fontId="5" fillId="0" borderId="1" xfId="22" applyFont="1" applyBorder="1" applyAlignment="1">
      <alignment horizontal="left" vertical="center" wrapText="1" indent="2"/>
    </xf>
    <xf numFmtId="0" fontId="1" fillId="0" borderId="0" xfId="22"/>
    <xf numFmtId="0" fontId="0" fillId="0" borderId="0" xfId="0"/>
    <xf numFmtId="0" fontId="0" fillId="0" borderId="0" xfId="0"/>
    <xf numFmtId="0" fontId="6" fillId="5" borderId="2" xfId="0" applyFont="1" applyFill="1" applyBorder="1" applyAlignment="1">
      <alignment horizontal="left" vertical="center" indent="1"/>
    </xf>
    <xf numFmtId="0" fontId="9" fillId="0" borderId="0" xfId="0" applyFont="1"/>
    <xf numFmtId="0" fontId="0" fillId="0" borderId="0" xfId="0" applyAlignment="1">
      <alignment vertical="center"/>
    </xf>
    <xf numFmtId="0" fontId="6" fillId="8" borderId="2" xfId="0" applyFont="1" applyFill="1" applyBorder="1" applyAlignment="1">
      <alignment horizontal="left" vertical="center" indent="1"/>
    </xf>
    <xf numFmtId="10" fontId="8" fillId="2" borderId="2" xfId="0" applyNumberFormat="1" applyFont="1" applyFill="1" applyBorder="1" applyAlignment="1">
      <alignment horizontal="right" vertical="center" indent="1"/>
    </xf>
    <xf numFmtId="0" fontId="0" fillId="0" borderId="0" xfId="0" applyAlignment="1">
      <alignment vertical="top"/>
    </xf>
    <xf numFmtId="0" fontId="4" fillId="2" borderId="0" xfId="0" applyFont="1" applyFill="1" applyAlignment="1">
      <alignment vertical="top"/>
    </xf>
    <xf numFmtId="0" fontId="0" fillId="2" borderId="0" xfId="0" applyFill="1" applyAlignment="1">
      <alignment vertical="top"/>
    </xf>
    <xf numFmtId="165" fontId="7" fillId="0" borderId="2" xfId="23" applyNumberFormat="1" applyFont="1" applyFill="1" applyBorder="1" applyAlignment="1">
      <alignment horizontal="right" vertical="center"/>
    </xf>
    <xf numFmtId="0" fontId="6" fillId="8" borderId="2" xfId="0" applyFont="1" applyFill="1" applyBorder="1" applyAlignment="1">
      <alignment horizontal="center" vertical="center"/>
    </xf>
    <xf numFmtId="0" fontId="6" fillId="8" borderId="4" xfId="0" applyFont="1" applyFill="1" applyBorder="1" applyAlignment="1">
      <alignment horizontal="left" vertical="center" indent="1"/>
    </xf>
    <xf numFmtId="0" fontId="6" fillId="5" borderId="4" xfId="0" applyFont="1" applyFill="1" applyBorder="1" applyAlignment="1">
      <alignment horizontal="left" vertical="center" indent="1"/>
    </xf>
    <xf numFmtId="44" fontId="8" fillId="0" borderId="2" xfId="1" applyNumberFormat="1" applyFont="1" applyFill="1" applyBorder="1" applyAlignment="1">
      <alignment horizontal="left" vertical="center"/>
    </xf>
    <xf numFmtId="44" fontId="6" fillId="8" borderId="2" xfId="0" applyNumberFormat="1" applyFont="1" applyFill="1" applyBorder="1" applyAlignment="1">
      <alignment horizontal="left" vertical="center" indent="1"/>
    </xf>
    <xf numFmtId="44" fontId="6" fillId="7" borderId="2" xfId="0" applyNumberFormat="1" applyFont="1" applyFill="1" applyBorder="1" applyAlignment="1">
      <alignment horizontal="left" vertical="center" indent="1"/>
    </xf>
    <xf numFmtId="0" fontId="12" fillId="2" borderId="0" xfId="0" applyFont="1" applyFill="1" applyAlignment="1">
      <alignment vertical="center"/>
    </xf>
    <xf numFmtId="0" fontId="8" fillId="2" borderId="6" xfId="0" applyFont="1" applyFill="1" applyBorder="1" applyAlignment="1">
      <alignment horizontal="left" vertical="center" wrapText="1" indent="1"/>
    </xf>
    <xf numFmtId="0" fontId="8" fillId="2" borderId="3" xfId="0" applyFont="1" applyFill="1" applyBorder="1" applyAlignment="1">
      <alignment horizontal="left" vertical="center" indent="1"/>
    </xf>
    <xf numFmtId="0" fontId="8" fillId="2" borderId="2" xfId="0" applyFont="1" applyFill="1" applyBorder="1" applyAlignment="1">
      <alignment horizontal="left" vertical="center" indent="1"/>
    </xf>
    <xf numFmtId="0" fontId="6" fillId="5" borderId="2" xfId="0" applyFont="1" applyFill="1" applyBorder="1" applyAlignment="1">
      <alignment horizontal="center" vertical="center"/>
    </xf>
    <xf numFmtId="166" fontId="8" fillId="9" borderId="2" xfId="1" applyNumberFormat="1" applyFont="1" applyFill="1" applyBorder="1" applyAlignment="1">
      <alignment horizontal="right" vertical="center" indent="1"/>
    </xf>
    <xf numFmtId="166" fontId="8" fillId="3" borderId="2" xfId="1" applyNumberFormat="1" applyFont="1" applyFill="1" applyBorder="1" applyAlignment="1">
      <alignment horizontal="right" vertical="center" indent="1"/>
    </xf>
    <xf numFmtId="44" fontId="8" fillId="10" borderId="2" xfId="1" applyNumberFormat="1" applyFont="1" applyFill="1" applyBorder="1" applyAlignment="1">
      <alignment horizontal="left" vertical="center"/>
    </xf>
    <xf numFmtId="44" fontId="8" fillId="6" borderId="2" xfId="1" applyNumberFormat="1" applyFont="1" applyFill="1" applyBorder="1" applyAlignment="1">
      <alignment horizontal="left" vertical="center"/>
    </xf>
    <xf numFmtId="164" fontId="8" fillId="10" borderId="2" xfId="0" applyNumberFormat="1" applyFont="1" applyFill="1" applyBorder="1" applyAlignment="1">
      <alignment horizontal="right" vertical="center" indent="1"/>
    </xf>
    <xf numFmtId="0" fontId="13" fillId="10" borderId="2" xfId="0" applyFont="1" applyFill="1" applyBorder="1" applyAlignment="1">
      <alignment horizontal="right" vertical="center" wrapText="1" indent="1"/>
    </xf>
    <xf numFmtId="0" fontId="8" fillId="0" borderId="0" xfId="0" applyFont="1" applyFill="1" applyBorder="1" applyAlignment="1">
      <alignment horizontal="right" vertical="center" wrapText="1" indent="1"/>
    </xf>
    <xf numFmtId="164" fontId="7" fillId="3" borderId="2" xfId="0" applyNumberFormat="1" applyFont="1" applyFill="1" applyBorder="1" applyAlignment="1">
      <alignment horizontal="right" vertical="center"/>
    </xf>
    <xf numFmtId="164" fontId="7" fillId="3" borderId="2" xfId="0" applyNumberFormat="1" applyFont="1" applyFill="1" applyBorder="1" applyAlignment="1">
      <alignment horizontal="right" vertical="center" indent="1"/>
    </xf>
    <xf numFmtId="0" fontId="8" fillId="0" borderId="0" xfId="0" applyFont="1" applyAlignment="1">
      <alignment horizontal="center" vertical="center" wrapText="1"/>
    </xf>
    <xf numFmtId="0" fontId="7" fillId="9" borderId="4" xfId="0" applyFont="1" applyFill="1" applyBorder="1" applyAlignment="1">
      <alignment horizontal="left" vertical="center" indent="1"/>
    </xf>
    <xf numFmtId="0" fontId="7" fillId="9" borderId="5" xfId="0" applyFont="1" applyFill="1" applyBorder="1" applyAlignment="1">
      <alignment horizontal="left" vertical="center" indent="1"/>
    </xf>
    <xf numFmtId="44" fontId="7" fillId="9" borderId="2" xfId="0" applyNumberFormat="1" applyFont="1" applyFill="1" applyBorder="1" applyAlignment="1">
      <alignment vertical="center"/>
    </xf>
    <xf numFmtId="0" fontId="7" fillId="3" borderId="4" xfId="0" applyFont="1" applyFill="1" applyBorder="1" applyAlignment="1">
      <alignment horizontal="left" vertical="center" indent="1"/>
    </xf>
    <xf numFmtId="0" fontId="7" fillId="3" borderId="5" xfId="0" applyFont="1" applyFill="1" applyBorder="1" applyAlignment="1">
      <alignment horizontal="left" vertical="center" indent="1"/>
    </xf>
    <xf numFmtId="44" fontId="7" fillId="3" borderId="2" xfId="0" applyNumberFormat="1" applyFont="1" applyFill="1" applyBorder="1" applyAlignment="1">
      <alignment vertical="center"/>
    </xf>
    <xf numFmtId="0" fontId="14" fillId="2" borderId="0" xfId="0" applyFont="1" applyFill="1" applyAlignment="1">
      <alignment vertical="top"/>
    </xf>
    <xf numFmtId="0" fontId="16" fillId="0" borderId="0" xfId="0" applyFont="1" applyAlignment="1">
      <alignment horizontal="center" vertical="center"/>
    </xf>
    <xf numFmtId="0" fontId="17" fillId="0" borderId="0" xfId="0" applyFont="1" applyAlignment="1">
      <alignment horizontal="left" vertical="top"/>
    </xf>
    <xf numFmtId="0" fontId="8" fillId="0" borderId="0" xfId="0" applyFont="1" applyAlignment="1">
      <alignment horizontal="center" wrapText="1"/>
    </xf>
    <xf numFmtId="0" fontId="8" fillId="0" borderId="7" xfId="0" applyFont="1" applyBorder="1" applyAlignment="1">
      <alignment horizontal="left" vertical="center" wrapText="1" indent="1"/>
    </xf>
    <xf numFmtId="0" fontId="8" fillId="11" borderId="7" xfId="0" applyFont="1" applyFill="1" applyBorder="1" applyAlignment="1">
      <alignment horizontal="center" vertical="center" wrapText="1"/>
    </xf>
    <xf numFmtId="167" fontId="8" fillId="11" borderId="7" xfId="0" applyNumberFormat="1" applyFont="1" applyFill="1" applyBorder="1" applyAlignment="1">
      <alignment horizontal="center" vertical="center" wrapText="1"/>
    </xf>
    <xf numFmtId="0" fontId="8" fillId="0" borderId="0" xfId="0" applyFont="1" applyAlignment="1">
      <alignment wrapText="1"/>
    </xf>
    <xf numFmtId="0" fontId="11" fillId="4" borderId="0" xfId="24" applyFont="1" applyFill="1" applyAlignment="1">
      <alignment horizontal="center" vertical="center"/>
    </xf>
    <xf numFmtId="0" fontId="7" fillId="3" borderId="2" xfId="0" applyFont="1" applyFill="1" applyBorder="1" applyAlignment="1">
      <alignment horizontal="right" vertical="center" wrapText="1" indent="1"/>
    </xf>
    <xf numFmtId="0" fontId="15" fillId="0" borderId="0" xfId="0" applyFont="1" applyAlignment="1">
      <alignment horizontal="left" vertical="center" wrapText="1"/>
    </xf>
  </cellXfs>
  <cellStyles count="25">
    <cellStyle name="Normal 2" xfId="22" xr:uid="{32255116-DDF6-4518-AA9A-C7A3C75EF605}"/>
    <cellStyle name="Гиперссылка" xfId="24"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 name="Открывавшаяся гиперссылка" xfId="21" builtinId="9" hidden="1"/>
    <cellStyle name="Финансовый" xfId="23" builtinId="3"/>
  </cellStyles>
  <dxfs count="0"/>
  <tableStyles count="0" defaultTableStyle="TableStyleMedium9" defaultPivotStyle="PivotStyleMedium4"/>
  <colors>
    <mruColors>
      <color rgb="FFF7F9FB"/>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jO1qK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419100</xdr:colOff>
      <xdr:row>1</xdr:row>
      <xdr:rowOff>183595</xdr:rowOff>
    </xdr:to>
    <xdr:pic>
      <xdr:nvPicPr>
        <xdr:cNvPr id="4" name="Picture 3">
          <a:hlinkClick xmlns:r="http://schemas.openxmlformats.org/officeDocument/2006/relationships" r:id="rId1"/>
          <a:extLst>
            <a:ext uri="{FF2B5EF4-FFF2-40B4-BE49-F238E27FC236}">
              <a16:creationId xmlns:a16="http://schemas.microsoft.com/office/drawing/2014/main" id="{19AC9166-707E-9649-9B4F-D27FAE878BAC}"/>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twoCellAnchor editAs="oneCell">
    <xdr:from>
      <xdr:col>6</xdr:col>
      <xdr:colOff>0</xdr:colOff>
      <xdr:row>31</xdr:row>
      <xdr:rowOff>0</xdr:rowOff>
    </xdr:from>
    <xdr:to>
      <xdr:col>6</xdr:col>
      <xdr:colOff>914400</xdr:colOff>
      <xdr:row>34</xdr:row>
      <xdr:rowOff>88900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914400</xdr:colOff>
      <xdr:row>34</xdr:row>
      <xdr:rowOff>25400</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31</xdr:row>
      <xdr:rowOff>0</xdr:rowOff>
    </xdr:from>
    <xdr:to>
      <xdr:col>6</xdr:col>
      <xdr:colOff>914400</xdr:colOff>
      <xdr:row>34</xdr:row>
      <xdr:rowOff>88900</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914400</xdr:colOff>
      <xdr:row>34</xdr:row>
      <xdr:rowOff>88900</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31</xdr:row>
      <xdr:rowOff>0</xdr:rowOff>
    </xdr:from>
    <xdr:to>
      <xdr:col>6</xdr:col>
      <xdr:colOff>914400</xdr:colOff>
      <xdr:row>34</xdr:row>
      <xdr:rowOff>88900</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914400</xdr:colOff>
      <xdr:row>34</xdr:row>
      <xdr:rowOff>88900</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31</xdr:row>
      <xdr:rowOff>0</xdr:rowOff>
    </xdr:from>
    <xdr:to>
      <xdr:col>6</xdr:col>
      <xdr:colOff>914400</xdr:colOff>
      <xdr:row>34</xdr:row>
      <xdr:rowOff>63500</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6</xdr:col>
      <xdr:colOff>0</xdr:colOff>
      <xdr:row>31</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30</xdr:row>
      <xdr:rowOff>0</xdr:rowOff>
    </xdr:from>
    <xdr:to>
      <xdr:col>6</xdr:col>
      <xdr:colOff>914400</xdr:colOff>
      <xdr:row>33</xdr:row>
      <xdr:rowOff>88900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A6941326-AA74-534F-9CBD-8CF92788AAD1}"/>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238D14A8-5BE5-E947-B0A8-30E5613C54D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914400</xdr:colOff>
      <xdr:row>33</xdr:row>
      <xdr:rowOff>25400</xdr:rowOff>
    </xdr:to>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DBED1A3A-4DA5-4D4F-BF0E-A2BAA9916975}"/>
            </a:ext>
          </a:extLst>
        </xdr:cNvPr>
        <xdr:cNvSpPr/>
      </xdr:nvSpPr>
      <xdr:spPr>
        <a:xfrm>
          <a:off x="9639300" y="1323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30</xdr:row>
      <xdr:rowOff>0</xdr:rowOff>
    </xdr:from>
    <xdr:to>
      <xdr:col>6</xdr:col>
      <xdr:colOff>914400</xdr:colOff>
      <xdr:row>33</xdr:row>
      <xdr:rowOff>88900</xdr:rowOff>
    </xdr:to>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F97BF360-6082-F848-B44D-B21FA6E0FF4D}"/>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4E0A2FB9-86EC-0849-AAF2-C22A7218A10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914400</xdr:colOff>
      <xdr:row>33</xdr:row>
      <xdr:rowOff>88900</xdr:rowOff>
    </xdr:to>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E3509499-C99A-7944-BF51-D85CB6919FBF}"/>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30</xdr:row>
      <xdr:rowOff>0</xdr:rowOff>
    </xdr:from>
    <xdr:to>
      <xdr:col>6</xdr:col>
      <xdr:colOff>914400</xdr:colOff>
      <xdr:row>33</xdr:row>
      <xdr:rowOff>88900</xdr:rowOff>
    </xdr:to>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C906972E-B971-8B4B-AE9D-E7FDCB40058D}"/>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E617A777-E5BE-9642-B911-1C33789731D1}"/>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914400</xdr:colOff>
      <xdr:row>33</xdr:row>
      <xdr:rowOff>88900</xdr:rowOff>
    </xdr:to>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B65E8752-D218-BE4A-8738-DD95330550A5}"/>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30</xdr:row>
      <xdr:rowOff>0</xdr:rowOff>
    </xdr:from>
    <xdr:to>
      <xdr:col>6</xdr:col>
      <xdr:colOff>914400</xdr:colOff>
      <xdr:row>33</xdr:row>
      <xdr:rowOff>63500</xdr:rowOff>
    </xdr:to>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8A41467A-BED8-1848-8A7B-63FF22B38656}"/>
            </a:ext>
          </a:extLst>
        </xdr:cNvPr>
        <xdr:cNvSpPr/>
      </xdr:nvSpPr>
      <xdr:spPr>
        <a:xfrm>
          <a:off x="9639300" y="1323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7500E2C1-AEF2-254A-81E8-9F6367E23F9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1447FA56-CA19-F944-82D8-B42C0FEC0BC6}"/>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02BD2789-5647-1643-AF06-71EEE239C26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3F712CDC-4C3E-AD42-9709-9079E1C05FCD}"/>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3E416217-2941-B04D-9977-1E6E3AEC358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0D50A26A-0312-A74A-93CD-46FEA1CFEA9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378905B1-3C4D-9A4B-8EB2-CCD88B8B425D}"/>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61BF8D20-5D20-E943-A73F-E1EA38029619}"/>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CCFF5D95-D3EE-EA4B-87A8-6C7AC10B6F50}"/>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9AD7EE1F-7A17-6A4F-859D-D441D7B156C3}"/>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CBED3251-F0EC-6F46-BF08-9D9A054BE4D4}"/>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627ECEAA-FCB2-714F-B501-6ED6AEF2631A}"/>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E2603937-E44B-9545-87D8-7148B09495A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0D07B7F-C673-C644-BCDF-37009BC09570}"/>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C805C3A7-9648-4541-A7E7-3A70CB8FD50A}"/>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647875D0-C8E5-EE46-844F-2ECD32E1841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E5317BF2-D088-5143-A9E0-55F6B85C4E69}"/>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8B1334A1-8EDC-484E-B669-459581AFE2DB}"/>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1AEDDEFD-8AF8-5B41-A010-6A2B0D01B62C}"/>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4A32F2AB-DC67-1B4A-93E9-85B41B25BF21}"/>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EDE9CC7C-5A1A-C248-A788-E6BC74EB8CA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4DA041B-ADCD-8546-8C93-E485C81642FA}"/>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2EA2A03A-1AD8-B44B-BC86-EF8DA2E9AFF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65F4C26D-ED85-B741-A664-E87AFE1E54DD}"/>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01F8E118-D6C5-E642-8862-A39AA01A4E07}"/>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788287F-0462-B54B-87C4-272ED0D674A5}"/>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A8BD6F63-3C2E-8243-8C57-27F1C6E35D35}"/>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1C0809C6-5AC3-374F-B09A-AD8032D2F830}"/>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C2603481-8A00-844E-A59A-6FD9C439BD50}"/>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D0D40D78-4563-D140-B806-1DF0AA2FB729}"/>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BF35AD5C-3E5E-7643-ACDD-F8AEBDC7E346}"/>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AD703E88-53FB-4E43-BDD4-683C24BC4F34}"/>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F4C47621-6566-8E45-8600-9ED712D25FF7}"/>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74E8E20-AB06-4843-ACC5-B9400A3FA183}"/>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59667C9D-2857-BF44-9BDB-0D8856611C11}"/>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35C7577B-CDC5-6D46-A324-3AF4D8F1D794}"/>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AEC056E0-E798-8449-B011-57F50432D3C3}"/>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244B202C-DEE0-D24A-B38D-6EF5C8417522}"/>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77A33F2A-8C8D-5B49-B2AB-EDBF2BBF85C6}"/>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CD84F625-4F4D-FD45-9038-6C8660499D92}"/>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6ED86CF3-375D-E54E-BE2D-BC9CC2B366D0}"/>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A08621F5-322B-8046-A859-FFB31789D95F}"/>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3B943F65-CC4D-3A46-A91E-D5623E863489}"/>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06A4BD62-DAF6-5F4D-A8AC-394247FA2298}"/>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76632FE7-A16C-A74A-BEC6-0EF67FD23726}"/>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C3C55C2B-55A2-AB42-A1F2-52D8FAB28DBA}"/>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901C8719-FB0F-E74B-9758-8EE06D62B873}"/>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A90C3A1E-5789-6044-8291-73F2C98B00BD}"/>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28C686DE-E805-C140-A83F-D99BE9B24D5B}"/>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D4CF05A4-788A-574D-96EF-07C69F3A7A97}"/>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911907-E298-E146-AA04-D88D39ECB34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A4E6C9F3-5426-E24A-A907-5F27C3E28104}"/>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6</xdr:col>
      <xdr:colOff>0</xdr:colOff>
      <xdr:row>30</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673813A8-734F-DB43-BBA3-0FD0FF6F393E}"/>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92FC4499-B616-764E-96C7-C099BFFEAE60}"/>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9EE77C0F-FF65-EF45-83D3-3721C131534C}"/>
            </a:ext>
          </a:extLst>
        </xdr:cNvPr>
        <xdr:cNvSpPr/>
      </xdr:nvSpPr>
      <xdr:spPr>
        <a:xfrm>
          <a:off x="9639300" y="1323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8294D885-6C58-7D43-8189-5474ECCBD236}"/>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57489DA9-E2DD-A041-BA08-791D87F1D909}"/>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36973679-1CBE-9947-9E30-570C27A5E01C}"/>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24995102-E151-9D47-A1AD-A94B564CCC99}"/>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59ED15B1-FB84-474B-9C50-28B2390DB7C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E6C84DF3-4AFB-524A-B888-BAD44A6B5E2E}"/>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1679B5A-2EB2-5D4C-BD38-75C764335614}"/>
            </a:ext>
          </a:extLst>
        </xdr:cNvPr>
        <xdr:cNvSpPr/>
      </xdr:nvSpPr>
      <xdr:spPr>
        <a:xfrm>
          <a:off x="9639300" y="1323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6EB18EC8-7E5E-8A4E-90A7-CC3EB7E52B3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66CEB17-BDB2-9A4A-AF57-CEA1A5EAB002}"/>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51FFD83E-2C86-244F-B1CE-6BBB401937A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AA45F8E-11DE-B442-BDA6-A64EB78F2BB8}"/>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58D49BF0-0D39-CF4D-9AC8-800A0752F054}"/>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4D9AA128-A2F0-164B-98FD-D4B0105F441C}"/>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CC961DEC-D6E5-7C44-92E0-F021D076618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46E49A0A-507D-0944-8F76-2ABE0739C07B}"/>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237F646F-0C3A-6140-860B-A06842EC6960}"/>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1C40DD6A-AAE7-5842-AC0B-0BFB0FED43AE}"/>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2F42A485-553D-3347-B1F3-7BA631DEFCD8}"/>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6AE3E04A-AD75-AF44-A7EA-1274B6EE499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88314D0E-84B3-D245-8BED-CA688851FD30}"/>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C2E2321-5793-1D42-9C0C-44CC9210B16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F15459D3-714A-6140-B3C1-4D8C4CD16C6C}"/>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2CC69ED2-BC4E-BC47-9B48-A8C993480EBA}"/>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E1FCEF06-588E-F04F-B4CE-765E243B845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42B66B53-86EF-1B48-8344-8F4E2A00CEEC}"/>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FBEB7E9B-E652-3D4D-80D3-E6B2D2A30E0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9AB15CC6-9D66-F943-897E-B76251821314}"/>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C28EE8D2-E45A-DD45-85B5-E6EAF308BB1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6126638E-D7A4-874E-A023-7AC0D0F6C0B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6A3AF216-906E-1140-9B52-F0039C78DC0A}"/>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7CBB13F-838B-C84F-B383-874141710B08}"/>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DA429375-651E-0348-8ACD-0569749BF966}"/>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80EB55DD-E9DC-FC43-99B6-0FDDF9334851}"/>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D0F81826-8891-EE43-A5C1-518C30FC0743}"/>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C56E089E-17B2-C647-A163-114C8824B84D}"/>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8E5C45A8-00BC-3747-B97E-35496A421B9D}"/>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C2914276-9F67-7847-9A18-ACA014ECA5A6}"/>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F0190EA-BA3C-6B46-9782-EAC3A0B46D67}"/>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3F2F6B9D-6B1F-0844-AFB7-F3C4A8893C6A}"/>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FA1A37F3-167E-D745-B6F2-787C82638617}"/>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F0BAE0D8-E3B9-6648-8BCE-E35B3586089E}"/>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D778D65C-85D3-3E42-BBC1-26F757BFB79D}"/>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CFB32533-A4BA-8343-8791-2B7C024B1B08}"/>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1A164303-A852-784E-A886-4AA79792CFE8}"/>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D7040B09-90A1-8549-84FC-73C02751E21B}"/>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D9E4C59C-33C5-FC4A-9775-9EC5F5EF5C86}"/>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3AFA2607-46A0-CD45-BDB0-2C0706C5E6FD}"/>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53D9033D-5510-4244-AD29-8D62E9A78F4F}"/>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F487BA0C-0BD3-6545-B23C-C9DDF705AFA4}"/>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66C5CAD0-3875-364B-83E6-8740B765AB2C}"/>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8B949CA8-2892-6A42-94AE-CF89CB50BC03}"/>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221D6F9E-1A9D-1640-8957-D3E4CFE14C40}"/>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8845904C-2E49-F045-B073-C2A9F138A5E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32B699AD-D9FD-9B4E-9763-872F85FE54B0}"/>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6504569E-CCFB-244C-978D-B61F55666BF0}"/>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3C682F65-7868-9F49-A3FC-AF785A785703}"/>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3A14780E-7C84-0440-B499-B1C2D5B1B515}"/>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38FF1CE4-1D30-404F-A300-F1258364903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A67D6453-D73F-7F48-BADA-2379A6FB855C}"/>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AE60E16E-A93A-524D-93BC-6FF36B324A8E}"/>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B7BB83C1-07CF-5647-B993-F3281D557960}"/>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850900"/>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5357DAC0-B0AB-BB47-889F-86055A16F67A}"/>
            </a:ext>
          </a:extLst>
        </xdr:cNvPr>
        <xdr:cNvSpPr/>
      </xdr:nvSpPr>
      <xdr:spPr>
        <a:xfrm>
          <a:off x="9639300" y="1323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EF377125-C489-F945-94A3-FD8DD6DA48AB}"/>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CDFBC9C7-9EA2-CD4F-9FCE-615710AEEAFA}"/>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7FA2B2F8-8EE1-8646-9938-402EE03F8190}"/>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EF5DE87E-1F5B-A54B-9138-3CA1FDFB92D2}"/>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EE33843C-B050-354D-9612-8158B2E6FDD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0F8BF0EA-35D3-A848-9EBA-4D10800DBCF2}"/>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889000"/>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31952451-5440-0942-B01C-BF55AE015A76}"/>
            </a:ext>
          </a:extLst>
        </xdr:cNvPr>
        <xdr:cNvSpPr/>
      </xdr:nvSpPr>
      <xdr:spPr>
        <a:xfrm>
          <a:off x="9639300" y="1323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30D0CDE-B1FE-3041-BF35-97F673C1BA18}"/>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7E9F9478-AD8E-744E-8492-8F64AE77636A}"/>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E95C0185-B48F-A142-A5FF-411FF5013A5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BE5CE461-A1EF-884D-A395-FB85119A61A1}"/>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1EF7B672-541D-E143-A020-35233695BD2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C6D0F063-9C0F-CE4A-9D94-70E3F1348CA1}"/>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5EE6B5AA-B03E-C54D-942B-F0023FA632BC}"/>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325F2BFA-7F7F-DE46-A46E-C01A69299B2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CF7E3878-52D9-5C4D-9513-54CEED8E89A2}"/>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548276DC-D314-EA45-9163-46C91AF8AE0B}"/>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46CD2DF0-A279-AB4D-85B0-760DC9A1647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4AB1C12E-C68A-9247-AF12-7943605B4F8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ADFD1661-2B65-AA49-BD3F-B2179F1793F9}"/>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64DA5F0F-F164-424A-BCE2-BD36F6C038C8}"/>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4CEB3588-FEEB-794A-AE62-737E6C52CC83}"/>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13677F27-1EA8-2242-BE3B-70596A21D132}"/>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92229DFA-73DB-FB4F-96DE-319EE62D2888}"/>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3B3D5266-0FCB-2B4A-9715-FC618E944818}"/>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F6EC79A7-D412-2E40-AB59-3EC1C3B115F3}"/>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A7D42617-EBBD-C94E-B596-A3293AE1538D}"/>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57734F0A-2AA9-8249-B05D-1943281C068D}"/>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37D8D146-8AE9-FE4B-8B16-575894125578}"/>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2E0CE552-0945-574B-B531-21B95415114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DA6282FC-B720-7347-B403-8C42FF153A3E}"/>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8C99E0ED-1C72-0943-8142-A6A2FD8FF58B}"/>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E08F8ABC-BF0B-BE4C-B5AA-5FFE6E12D861}"/>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68A5661A-EF7C-804E-AA0C-EC70861720F7}"/>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5AFD935C-6DEB-7245-A668-7D6DCBD5BA92}"/>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A177DA2E-8615-444F-AD11-ECA2FA762115}"/>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BC5791F9-C43E-2145-B897-ABC2B83BE282}"/>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80D6A0FA-EDEE-3A45-8C3E-C18D08DB524B}"/>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34C9100E-3588-D44D-B32D-11E3FDDFACEB}"/>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2C267B4B-C18A-D842-8784-6D391E2EB421}"/>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CAAB5CBE-8334-BE4C-BE7F-F1812E8F7DA1}"/>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53DE7488-F7A9-4040-877B-483601D677DC}"/>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B9B6EE92-264D-A046-A9AF-C6927BF2F4FB}"/>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B3A6F780-4972-9D42-887D-25FACD0B810E}"/>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6AEDCF96-793C-7040-B0DC-6A85F4D59FDE}"/>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F8642975-FD3E-4F46-816B-7CB7D64DEE97}"/>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1773E059-5B41-AE47-B5C0-8B9DA634CF65}"/>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2E0AAC0E-3C6B-1B4B-BBC1-14A661958CB1}"/>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E4614280-8027-BA40-B18B-085DA7EF5769}"/>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9551AC23-A440-804F-95F1-123689A35EEB}"/>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6E78A801-5D77-B241-A47A-6D8F1122864C}"/>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214E4CC-81ED-0048-B5C5-FFCBC689138E}"/>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9401C8E7-F03A-734A-A96D-23A4803D1F54}"/>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BE788CA8-BD40-3643-BC55-934E0A5B1F73}"/>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D086A268-B8A9-3947-A6B0-7111DC710ABE}"/>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93CF2F89-A290-F44A-9A6B-6ED1CF489CE1}"/>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C94FBDE5-4485-AD44-BB78-2C65E9007B93}"/>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8168059D-B5AF-FF4D-874B-FE9507D85EF1}"/>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2B9CB7B3-1BBC-024B-85AA-7ECFE001B65D}"/>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9AFF3FA0-7D0C-7149-A87D-B615C6C9C716}"/>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CB89839D-3E73-4C4E-8179-258B958B5382}"/>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85090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6DBC0706-8075-3A4E-B793-07E2FFA46C43}"/>
            </a:ext>
          </a:extLst>
        </xdr:cNvPr>
        <xdr:cNvSpPr/>
      </xdr:nvSpPr>
      <xdr:spPr>
        <a:xfrm>
          <a:off x="9639300" y="13233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D7EAC635-D952-8148-B5C6-284E21E19681}"/>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423322CF-4F72-1849-85B4-5524AD54A316}"/>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74790ECA-8F75-8641-B3BF-816DECB55549}"/>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88E0C62D-DDD5-AF4C-A29B-2555C959871A}"/>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4606C287-C187-6742-85AF-ACEB91D05EF2}"/>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78DBE32E-948D-EF4C-9EB1-DCB07A58D212}"/>
            </a:ext>
          </a:extLst>
        </xdr:cNvPr>
        <xdr:cNvSpPr/>
      </xdr:nvSpPr>
      <xdr:spPr>
        <a:xfrm>
          <a:off x="9639300" y="13233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88900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37814FE0-AC14-7F41-B979-17AC9808D2D1}"/>
            </a:ext>
          </a:extLst>
        </xdr:cNvPr>
        <xdr:cNvSpPr/>
      </xdr:nvSpPr>
      <xdr:spPr>
        <a:xfrm>
          <a:off x="9639300" y="13233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885844AC-E025-7E4D-A7E6-BE1ED5B66F48}"/>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A3D519CE-4A29-1D48-BAA7-965A37F2C6AA}"/>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3F91721C-B22B-3442-AA0F-BC07B86CF998}"/>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1C092E8-8273-EA45-A26D-9709F50EB642}"/>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4492B0D-A35F-714B-B908-BA17AD576410}"/>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BBDB397-391C-464A-BE60-217618B750DE}"/>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6E5F4051-0040-3744-9499-B80339FB463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2F74E750-D7CA-0E42-832A-17381B7BC230}"/>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21C7589F-145A-1A40-AF63-248A79877ED2}"/>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6A1F45E7-3B00-FF42-B820-FCD4EAB9629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415578A-A7B2-FA40-B696-6050ACB7FF86}"/>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D4BD9B3F-FD6D-9F49-9184-81D9B6830DAC}"/>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FE369BF3-C60D-444F-8A1B-FF2F73DA621A}"/>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E807D0F1-2A5A-2949-B2FF-FFEE1F2CA4A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F7A342AD-B4C7-C54C-8E2B-7AECC2B68B40}"/>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D44020E2-CE56-F14F-B9E1-A0DA1E381F26}"/>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12FF047D-9830-3D47-A18B-96A85832049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5E30ED8C-593B-8748-B8F9-4F177F26F81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41645C59-D774-854B-A83F-36558C9D5925}"/>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D4DFC206-B54F-414D-B6E2-D8880B081697}"/>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964196DE-2736-7645-82DC-F07E71704634}"/>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24B117F2-F0F4-6641-914D-C446EB2E145C}"/>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5A83A49-CB2A-5945-89CD-B476D7916483}"/>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3DF50674-0D46-C742-93BF-0D261434C3C9}"/>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706FF849-97C7-C545-BA65-41F855BBF1BB}"/>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60D99DA1-8A4F-FA45-9DB9-FF369BC89936}"/>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34FE5EC2-F713-2740-8004-99B0CDC719BE}"/>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558255FA-76A2-7A49-81B5-DD474102DBA5}"/>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F530B8C8-40C7-2744-BF8B-E5A81F44CB85}"/>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12F59968-1E6B-754B-A482-F80EA1884174}"/>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40512A4-D90B-F943-B776-3CE0785B81BE}"/>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FFBB4A30-BBC1-EE46-88B3-B99117258B37}"/>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41F13691-16DC-2A4E-9054-4E2C953AEFFF}"/>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2FE29B72-6A1A-C94F-B7A9-FEB9A0FB2E06}"/>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CEA52CE4-EDC6-334E-BC54-86D6B4C17BE5}"/>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8C73F8EE-BA0F-C841-95BB-9C71A2D39056}"/>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D2CD0A1E-596B-B548-8C25-F0F7ED282F1F}"/>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3CE41E83-5F50-984B-9E33-8A1C5F966925}"/>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0932B49C-5350-6F4D-937F-9B2B831BD875}"/>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6D19E71-3463-CF47-9CDD-E560F95E0172}"/>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84EB9C78-8B36-A046-B4B7-325D032F24AC}"/>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E8AE7AF0-015F-0C48-BD52-D9CEF2228C05}"/>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33D685C1-3105-5B41-8F29-41D476A04D0C}"/>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E2430E24-733E-3A4D-833E-055F60614320}"/>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77A9A5E9-35A1-304C-B656-A4A6341A051D}"/>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88DB345-A18D-3F41-8A6A-8A38D2CF0331}"/>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2F73F18-403D-5645-8916-7D30B9C6AE34}"/>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D0F489E0-7E6F-8845-8686-CF1BAFF4242B}"/>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EA2D18CB-B5D1-5C46-8241-A78BC475E703}"/>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B842252-4410-BC49-9453-2DA3DD668B1C}"/>
            </a:ext>
          </a:extLst>
        </xdr:cNvPr>
        <xdr:cNvSpPr/>
      </xdr:nvSpPr>
      <xdr:spPr>
        <a:xfrm>
          <a:off x="9639300" y="1323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58B6D97B-D1F2-4C45-A1B7-28CF674ABD9D}"/>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6FA56F18-5087-C941-BE16-D6A6B93A8F7F}"/>
            </a:ext>
          </a:extLst>
        </xdr:cNvPr>
        <xdr:cNvSpPr/>
      </xdr:nvSpPr>
      <xdr:spPr>
        <a:xfrm>
          <a:off x="9639300" y="1323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jO1qK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O57"/>
  <sheetViews>
    <sheetView showGridLines="0" tabSelected="1" workbookViewId="0">
      <pane ySplit="1" topLeftCell="A2" activePane="bottomLeft" state="frozen"/>
      <selection pane="bottomLeft" activeCell="B57" sqref="B57:G57"/>
    </sheetView>
  </sheetViews>
  <sheetFormatPr defaultColWidth="10.6640625" defaultRowHeight="15.5" x14ac:dyDescent="0.35"/>
  <cols>
    <col min="1" max="1" width="3.33203125" style="2" customWidth="1"/>
    <col min="2" max="2" width="21.83203125" customWidth="1"/>
    <col min="3" max="3" width="50.83203125" style="7" customWidth="1"/>
    <col min="4" max="5" width="16.83203125" style="7" customWidth="1"/>
    <col min="6" max="7" width="16.83203125" customWidth="1"/>
    <col min="8" max="8" width="3.33203125" customWidth="1"/>
  </cols>
  <sheetData>
    <row r="1" spans="1:41" s="6" customFormat="1" ht="197" customHeight="1" x14ac:dyDescent="0.35">
      <c r="C1" s="7"/>
      <c r="D1" s="7"/>
      <c r="E1" s="7"/>
    </row>
    <row r="2" spans="1:41" ht="50" customHeight="1" x14ac:dyDescent="0.35">
      <c r="B2" s="23" t="s">
        <v>51</v>
      </c>
      <c r="C2" s="3"/>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s="13" customFormat="1" ht="25" customHeight="1" x14ac:dyDescent="0.35">
      <c r="B3" s="44" t="s">
        <v>52</v>
      </c>
      <c r="C3" s="14"/>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s="9" customFormat="1" ht="35" customHeight="1" x14ac:dyDescent="0.35">
      <c r="B4" s="46" t="s">
        <v>57</v>
      </c>
      <c r="C4" s="45"/>
      <c r="D4" s="37"/>
      <c r="E4" s="37"/>
      <c r="F4" s="34" t="s">
        <v>22</v>
      </c>
      <c r="G4" s="16">
        <v>6250</v>
      </c>
    </row>
    <row r="5" spans="1:41" s="10" customFormat="1" ht="35" customHeight="1" x14ac:dyDescent="0.35">
      <c r="B5" s="54" t="s">
        <v>58</v>
      </c>
      <c r="C5" s="54"/>
      <c r="D5" s="37"/>
      <c r="E5" s="37"/>
      <c r="F5" s="34" t="s">
        <v>50</v>
      </c>
      <c r="G5" s="16">
        <v>4500</v>
      </c>
    </row>
    <row r="6" spans="1:41" s="7" customFormat="1" ht="10" customHeight="1" x14ac:dyDescent="0.35">
      <c r="B6" s="37"/>
      <c r="C6" s="37"/>
      <c r="D6" s="37"/>
    </row>
    <row r="7" spans="1:41" s="7" customFormat="1" ht="35" customHeight="1" x14ac:dyDescent="0.35">
      <c r="B7" s="47" t="s">
        <v>60</v>
      </c>
      <c r="C7" s="51" t="s">
        <v>25</v>
      </c>
      <c r="D7" s="37"/>
      <c r="E7" s="53" t="s">
        <v>46</v>
      </c>
      <c r="F7" s="53"/>
      <c r="G7" s="36">
        <f>SUM(F31+F55)</f>
        <v>365826</v>
      </c>
    </row>
    <row r="8" spans="1:41" s="7" customFormat="1" ht="35" customHeight="1" thickBot="1" x14ac:dyDescent="0.4">
      <c r="B8" s="49" t="s">
        <v>67</v>
      </c>
      <c r="C8" s="48" t="s">
        <v>70</v>
      </c>
      <c r="D8" s="37"/>
      <c r="E8" s="33" t="s">
        <v>55</v>
      </c>
      <c r="F8" s="12">
        <v>2.5000000000000001E-2</v>
      </c>
      <c r="G8" s="32">
        <f>SUM(G7*F8)</f>
        <v>9145.65</v>
      </c>
    </row>
    <row r="9" spans="1:41" ht="35" customHeight="1" x14ac:dyDescent="0.35">
      <c r="B9" s="47" t="s">
        <v>59</v>
      </c>
      <c r="C9" s="51" t="s">
        <v>65</v>
      </c>
      <c r="D9" s="37"/>
      <c r="E9" s="33" t="s">
        <v>47</v>
      </c>
      <c r="F9" s="12">
        <v>0.03</v>
      </c>
      <c r="G9" s="32">
        <f>SUM(G7*F9)</f>
        <v>10974.779999999999</v>
      </c>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row>
    <row r="10" spans="1:41" ht="35" customHeight="1" thickBot="1" x14ac:dyDescent="0.4">
      <c r="B10" s="50" t="s">
        <v>68</v>
      </c>
      <c r="C10" s="48" t="s">
        <v>66</v>
      </c>
      <c r="D10" s="37"/>
      <c r="E10" s="33" t="s">
        <v>48</v>
      </c>
      <c r="F10" s="12">
        <v>0.02</v>
      </c>
      <c r="G10" s="32">
        <f>SUM(G7*F10)</f>
        <v>7316.52</v>
      </c>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41" ht="35" customHeight="1" x14ac:dyDescent="0.35">
      <c r="B11" s="47" t="s">
        <v>61</v>
      </c>
      <c r="C11" s="51" t="s">
        <v>64</v>
      </c>
      <c r="D11" s="37"/>
      <c r="E11" s="33" t="s">
        <v>49</v>
      </c>
      <c r="F11" s="12">
        <v>0.02</v>
      </c>
      <c r="G11" s="32">
        <f>SUM(G7*F11)</f>
        <v>7316.52</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s="7" customFormat="1" ht="35" customHeight="1" thickBot="1" x14ac:dyDescent="0.4">
      <c r="B12" s="49" t="s">
        <v>69</v>
      </c>
      <c r="C12" s="48" t="s">
        <v>71</v>
      </c>
      <c r="D12" s="37"/>
      <c r="E12" s="53" t="s">
        <v>56</v>
      </c>
      <c r="F12" s="53"/>
      <c r="G12" s="35">
        <f>SUM(G7:G11)</f>
        <v>400579.47000000009</v>
      </c>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41" s="7" customFormat="1" ht="10" customHeight="1"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41" ht="30" customHeight="1" x14ac:dyDescent="0.35">
      <c r="B14" s="11" t="s">
        <v>5</v>
      </c>
      <c r="C14" s="18" t="s">
        <v>21</v>
      </c>
      <c r="D14" s="17" t="s">
        <v>53</v>
      </c>
      <c r="E14" s="17" t="s">
        <v>54</v>
      </c>
      <c r="F14" s="17" t="s">
        <v>24</v>
      </c>
      <c r="G14" s="17" t="s">
        <v>23</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row>
    <row r="15" spans="1:41" ht="25" customHeight="1" x14ac:dyDescent="0.35">
      <c r="B15" s="25" t="s">
        <v>6</v>
      </c>
      <c r="C15" s="24"/>
      <c r="D15" s="20">
        <v>1000</v>
      </c>
      <c r="E15" s="20">
        <v>0</v>
      </c>
      <c r="F15" s="31">
        <f>D15+E15</f>
        <v>1000</v>
      </c>
      <c r="G15" s="28">
        <f t="shared" ref="G15:G30" si="0">F15/SITE_SF</f>
        <v>0.16</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1" ht="25" customHeight="1" x14ac:dyDescent="0.35">
      <c r="B16" s="26" t="s">
        <v>7</v>
      </c>
      <c r="C16" s="24"/>
      <c r="D16" s="20">
        <v>0</v>
      </c>
      <c r="E16" s="20">
        <v>0</v>
      </c>
      <c r="F16" s="31">
        <f t="shared" ref="F16:F30" si="1">D16+E16</f>
        <v>0</v>
      </c>
      <c r="G16" s="28">
        <f t="shared" si="0"/>
        <v>0</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row>
    <row r="17" spans="1:41" ht="25" customHeight="1" x14ac:dyDescent="0.35">
      <c r="B17" s="26" t="s">
        <v>8</v>
      </c>
      <c r="C17" s="24"/>
      <c r="D17" s="20">
        <v>1800</v>
      </c>
      <c r="E17" s="20">
        <v>1260</v>
      </c>
      <c r="F17" s="31">
        <f t="shared" si="1"/>
        <v>3060</v>
      </c>
      <c r="G17" s="28">
        <f t="shared" si="0"/>
        <v>0.48959999999999998</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1:41" ht="25" customHeight="1" x14ac:dyDescent="0.35">
      <c r="B18" s="26" t="s">
        <v>9</v>
      </c>
      <c r="C18" s="24"/>
      <c r="D18" s="20">
        <v>2000</v>
      </c>
      <c r="E18" s="20">
        <v>1700</v>
      </c>
      <c r="F18" s="31">
        <f t="shared" si="1"/>
        <v>3700</v>
      </c>
      <c r="G18" s="28">
        <f t="shared" si="0"/>
        <v>0.59199999999999997</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1:41" ht="25" customHeight="1" x14ac:dyDescent="0.35">
      <c r="B19" s="26" t="s">
        <v>10</v>
      </c>
      <c r="C19" s="24"/>
      <c r="D19" s="20">
        <v>2500</v>
      </c>
      <c r="E19" s="20">
        <v>1500</v>
      </c>
      <c r="F19" s="31">
        <f t="shared" si="1"/>
        <v>4000</v>
      </c>
      <c r="G19" s="28">
        <f t="shared" si="0"/>
        <v>0.64</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1" ht="25" customHeight="1" x14ac:dyDescent="0.35">
      <c r="B20" s="26" t="s">
        <v>11</v>
      </c>
      <c r="C20" s="24"/>
      <c r="D20" s="20">
        <v>700</v>
      </c>
      <c r="E20" s="20">
        <v>1400</v>
      </c>
      <c r="F20" s="31">
        <f t="shared" si="1"/>
        <v>2100</v>
      </c>
      <c r="G20" s="28">
        <f t="shared" si="0"/>
        <v>0.33600000000000002</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1:41" ht="25" customHeight="1" x14ac:dyDescent="0.35">
      <c r="B21" s="26" t="s">
        <v>12</v>
      </c>
      <c r="C21" s="24"/>
      <c r="D21" s="20">
        <v>2000</v>
      </c>
      <c r="E21" s="20">
        <v>6500</v>
      </c>
      <c r="F21" s="31">
        <f t="shared" si="1"/>
        <v>8500</v>
      </c>
      <c r="G21" s="28">
        <f t="shared" si="0"/>
        <v>1.36</v>
      </c>
      <c r="H21" s="1"/>
      <c r="I21" s="1" t="s">
        <v>4</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ht="25" customHeight="1" x14ac:dyDescent="0.35">
      <c r="B22" s="26" t="s">
        <v>13</v>
      </c>
      <c r="C22" s="24"/>
      <c r="D22" s="20">
        <v>0</v>
      </c>
      <c r="E22" s="20">
        <v>0</v>
      </c>
      <c r="F22" s="31">
        <f t="shared" si="1"/>
        <v>0</v>
      </c>
      <c r="G22" s="28">
        <f t="shared" si="0"/>
        <v>0</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row>
    <row r="23" spans="1:41" ht="25" customHeight="1" x14ac:dyDescent="0.35">
      <c r="B23" s="26" t="s">
        <v>14</v>
      </c>
      <c r="C23" s="24"/>
      <c r="D23" s="20">
        <v>0</v>
      </c>
      <c r="E23" s="20">
        <v>0</v>
      </c>
      <c r="F23" s="31">
        <f t="shared" si="1"/>
        <v>0</v>
      </c>
      <c r="G23" s="28">
        <f t="shared" si="0"/>
        <v>0</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ht="25" customHeight="1" x14ac:dyDescent="0.35">
      <c r="B24" s="26" t="s">
        <v>26</v>
      </c>
      <c r="C24" s="24"/>
      <c r="D24" s="20">
        <v>500</v>
      </c>
      <c r="E24" s="20">
        <v>2500</v>
      </c>
      <c r="F24" s="31">
        <f t="shared" si="1"/>
        <v>3000</v>
      </c>
      <c r="G24" s="28">
        <f t="shared" si="0"/>
        <v>0.48</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1:41" ht="25" customHeight="1" x14ac:dyDescent="0.35">
      <c r="B25" s="26" t="s">
        <v>15</v>
      </c>
      <c r="C25" s="24"/>
      <c r="D25" s="20">
        <v>0</v>
      </c>
      <c r="E25" s="20">
        <v>4200</v>
      </c>
      <c r="F25" s="31">
        <f t="shared" si="1"/>
        <v>4200</v>
      </c>
      <c r="G25" s="28">
        <f t="shared" si="0"/>
        <v>0.67200000000000004</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ht="25" customHeight="1" x14ac:dyDescent="0.35">
      <c r="B26" s="26" t="s">
        <v>16</v>
      </c>
      <c r="C26" s="24"/>
      <c r="D26" s="20">
        <v>900</v>
      </c>
      <c r="E26" s="20">
        <v>2800</v>
      </c>
      <c r="F26" s="31">
        <f t="shared" si="1"/>
        <v>3700</v>
      </c>
      <c r="G26" s="28">
        <f t="shared" si="0"/>
        <v>0.59199999999999997</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ht="25" customHeight="1" x14ac:dyDescent="0.35">
      <c r="B27" s="26" t="s">
        <v>17</v>
      </c>
      <c r="C27" s="24"/>
      <c r="D27" s="20">
        <v>300</v>
      </c>
      <c r="E27" s="20">
        <v>2500</v>
      </c>
      <c r="F27" s="31">
        <f t="shared" si="1"/>
        <v>2800</v>
      </c>
      <c r="G27" s="28">
        <f t="shared" si="0"/>
        <v>0.44800000000000001</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ht="25" customHeight="1" x14ac:dyDescent="0.35">
      <c r="B28" s="26" t="s">
        <v>18</v>
      </c>
      <c r="C28" s="24"/>
      <c r="D28" s="20">
        <v>0</v>
      </c>
      <c r="E28" s="20">
        <v>698</v>
      </c>
      <c r="F28" s="31">
        <f t="shared" si="1"/>
        <v>698</v>
      </c>
      <c r="G28" s="28">
        <f t="shared" si="0"/>
        <v>0.11168</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ht="25" customHeight="1" x14ac:dyDescent="0.35">
      <c r="B29" s="26" t="s">
        <v>19</v>
      </c>
      <c r="C29" s="24"/>
      <c r="D29" s="20">
        <v>0</v>
      </c>
      <c r="E29" s="20">
        <v>1090</v>
      </c>
      <c r="F29" s="31">
        <f t="shared" si="1"/>
        <v>1090</v>
      </c>
      <c r="G29" s="28">
        <f t="shared" si="0"/>
        <v>0.1744</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s="7" customFormat="1" ht="25" customHeight="1" x14ac:dyDescent="0.35">
      <c r="B30" s="26" t="s">
        <v>20</v>
      </c>
      <c r="C30" s="24"/>
      <c r="D30" s="20">
        <v>1100</v>
      </c>
      <c r="E30" s="20">
        <v>0</v>
      </c>
      <c r="F30" s="31">
        <f t="shared" si="1"/>
        <v>1100</v>
      </c>
      <c r="G30" s="28">
        <f t="shared" si="0"/>
        <v>0.17599999999999999</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ht="25" customHeight="1" x14ac:dyDescent="0.35">
      <c r="B31" s="38" t="s">
        <v>45</v>
      </c>
      <c r="C31" s="39"/>
      <c r="D31" s="40">
        <f t="shared" ref="D31:E31" si="2">SUM(D15:D30)</f>
        <v>12800</v>
      </c>
      <c r="E31" s="40">
        <f t="shared" si="2"/>
        <v>26148</v>
      </c>
      <c r="F31" s="40">
        <f>SUM(F15:F30)</f>
        <v>38948</v>
      </c>
      <c r="G31" s="2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s="2" customFormat="1" ht="10"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2:41" s="7" customFormat="1" ht="30" customHeight="1" x14ac:dyDescent="0.35">
      <c r="B33" s="8" t="s">
        <v>27</v>
      </c>
      <c r="C33" s="19" t="s">
        <v>21</v>
      </c>
      <c r="D33" s="27" t="s">
        <v>53</v>
      </c>
      <c r="E33" s="27" t="s">
        <v>54</v>
      </c>
      <c r="F33" s="27" t="s">
        <v>24</v>
      </c>
      <c r="G33" s="27" t="s">
        <v>23</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2:41" s="7" customFormat="1" ht="25" customHeight="1" x14ac:dyDescent="0.35">
      <c r="B34" s="25" t="s">
        <v>28</v>
      </c>
      <c r="C34" s="24"/>
      <c r="D34" s="20">
        <v>3500</v>
      </c>
      <c r="E34" s="20">
        <v>5787</v>
      </c>
      <c r="F34" s="30">
        <f>D34+E34</f>
        <v>9287</v>
      </c>
      <c r="G34" s="29">
        <f t="shared" ref="G34:G54" si="3">F34/BUILDING_SF</f>
        <v>2.0637777777777777</v>
      </c>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2:41" s="7" customFormat="1" ht="25" customHeight="1" x14ac:dyDescent="0.35">
      <c r="B35" s="26" t="s">
        <v>29</v>
      </c>
      <c r="C35" s="24"/>
      <c r="D35" s="20">
        <v>6500</v>
      </c>
      <c r="E35" s="20">
        <v>16500</v>
      </c>
      <c r="F35" s="30">
        <f t="shared" ref="F35:F54" si="4">D35+E35</f>
        <v>23000</v>
      </c>
      <c r="G35" s="29">
        <f t="shared" si="3"/>
        <v>5.1111111111111107</v>
      </c>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2:41" s="7" customFormat="1" ht="25" customHeight="1" x14ac:dyDescent="0.35">
      <c r="B36" s="26" t="s">
        <v>30</v>
      </c>
      <c r="C36" s="24"/>
      <c r="D36" s="20">
        <v>1350</v>
      </c>
      <c r="E36" s="20">
        <v>1800</v>
      </c>
      <c r="F36" s="30">
        <f t="shared" si="4"/>
        <v>3150</v>
      </c>
      <c r="G36" s="29">
        <f t="shared" si="3"/>
        <v>0.7</v>
      </c>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2:41" s="7" customFormat="1" ht="25" customHeight="1" x14ac:dyDescent="0.35">
      <c r="B37" s="26" t="s">
        <v>31</v>
      </c>
      <c r="C37" s="24"/>
      <c r="D37" s="20">
        <v>1000</v>
      </c>
      <c r="E37" s="20">
        <v>5787</v>
      </c>
      <c r="F37" s="30">
        <f t="shared" si="4"/>
        <v>6787</v>
      </c>
      <c r="G37" s="29">
        <f t="shared" si="3"/>
        <v>1.5082222222222221</v>
      </c>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2:41" s="7" customFormat="1" ht="25" customHeight="1" x14ac:dyDescent="0.35">
      <c r="B38" s="26" t="s">
        <v>42</v>
      </c>
      <c r="C38" s="24"/>
      <c r="D38" s="20">
        <v>4500</v>
      </c>
      <c r="E38" s="20">
        <v>18765</v>
      </c>
      <c r="F38" s="30">
        <f t="shared" si="4"/>
        <v>23265</v>
      </c>
      <c r="G38" s="29">
        <f t="shared" si="3"/>
        <v>5.17</v>
      </c>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2:41" s="7" customFormat="1" ht="25" customHeight="1" x14ac:dyDescent="0.35">
      <c r="B39" s="26" t="s">
        <v>32</v>
      </c>
      <c r="C39" s="24"/>
      <c r="D39" s="20">
        <v>5600</v>
      </c>
      <c r="E39" s="20">
        <v>21229</v>
      </c>
      <c r="F39" s="30">
        <f t="shared" si="4"/>
        <v>26829</v>
      </c>
      <c r="G39" s="29">
        <f t="shared" si="3"/>
        <v>5.9619999999999997</v>
      </c>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2:41" s="7" customFormat="1" ht="25" customHeight="1" x14ac:dyDescent="0.35">
      <c r="B40" s="26" t="s">
        <v>33</v>
      </c>
      <c r="C40" s="24"/>
      <c r="D40" s="20">
        <v>2500</v>
      </c>
      <c r="E40" s="20">
        <v>6800</v>
      </c>
      <c r="F40" s="30">
        <f t="shared" si="4"/>
        <v>9300</v>
      </c>
      <c r="G40" s="29">
        <f t="shared" si="3"/>
        <v>2.0666666666666669</v>
      </c>
      <c r="H40" s="1"/>
      <c r="I40" s="1" t="s">
        <v>4</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2:41" s="7" customFormat="1" ht="25" customHeight="1" x14ac:dyDescent="0.35">
      <c r="B41" s="26" t="s">
        <v>62</v>
      </c>
      <c r="C41" s="24"/>
      <c r="D41" s="20">
        <v>650</v>
      </c>
      <c r="E41" s="20">
        <v>2200</v>
      </c>
      <c r="F41" s="30">
        <f t="shared" si="4"/>
        <v>2850</v>
      </c>
      <c r="G41" s="29">
        <f t="shared" si="3"/>
        <v>0.6333333333333333</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2:41" s="7" customFormat="1" ht="25" customHeight="1" x14ac:dyDescent="0.35">
      <c r="B42" s="26" t="s">
        <v>63</v>
      </c>
      <c r="C42" s="24"/>
      <c r="D42" s="20">
        <v>940</v>
      </c>
      <c r="E42" s="20">
        <v>12495</v>
      </c>
      <c r="F42" s="30">
        <f t="shared" si="4"/>
        <v>13435</v>
      </c>
      <c r="G42" s="29">
        <f t="shared" si="3"/>
        <v>2.9855555555555555</v>
      </c>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2:41" s="7" customFormat="1" ht="25" customHeight="1" x14ac:dyDescent="0.35">
      <c r="B43" s="26" t="s">
        <v>34</v>
      </c>
      <c r="C43" s="24"/>
      <c r="D43" s="20">
        <v>2750</v>
      </c>
      <c r="E43" s="20">
        <v>26000</v>
      </c>
      <c r="F43" s="30">
        <f t="shared" si="4"/>
        <v>28750</v>
      </c>
      <c r="G43" s="29">
        <f t="shared" si="3"/>
        <v>6.3888888888888893</v>
      </c>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2:41" s="7" customFormat="1" ht="25" customHeight="1" x14ac:dyDescent="0.35">
      <c r="B44" s="26" t="s">
        <v>35</v>
      </c>
      <c r="C44" s="24"/>
      <c r="D44" s="20">
        <v>4000</v>
      </c>
      <c r="E44" s="20">
        <v>5500</v>
      </c>
      <c r="F44" s="30">
        <f t="shared" si="4"/>
        <v>9500</v>
      </c>
      <c r="G44" s="29">
        <f t="shared" si="3"/>
        <v>2.1111111111111112</v>
      </c>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2:41" s="7" customFormat="1" ht="25" customHeight="1" x14ac:dyDescent="0.35">
      <c r="B45" s="26" t="s">
        <v>36</v>
      </c>
      <c r="C45" s="24"/>
      <c r="D45" s="20">
        <v>5000</v>
      </c>
      <c r="E45" s="20">
        <v>20000</v>
      </c>
      <c r="F45" s="30">
        <f t="shared" si="4"/>
        <v>25000</v>
      </c>
      <c r="G45" s="29">
        <f t="shared" si="3"/>
        <v>5.5555555555555554</v>
      </c>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2:41" s="7" customFormat="1" ht="25" customHeight="1" x14ac:dyDescent="0.35">
      <c r="B46" s="26" t="s">
        <v>37</v>
      </c>
      <c r="C46" s="24"/>
      <c r="D46" s="20">
        <v>2500</v>
      </c>
      <c r="E46" s="20">
        <v>3600</v>
      </c>
      <c r="F46" s="30">
        <f t="shared" si="4"/>
        <v>6100</v>
      </c>
      <c r="G46" s="29">
        <f t="shared" si="3"/>
        <v>1.3555555555555556</v>
      </c>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2:41" s="7" customFormat="1" ht="25" customHeight="1" x14ac:dyDescent="0.35">
      <c r="B47" s="26" t="s">
        <v>38</v>
      </c>
      <c r="C47" s="24"/>
      <c r="D47" s="20">
        <v>1200</v>
      </c>
      <c r="E47" s="20">
        <v>16000</v>
      </c>
      <c r="F47" s="30">
        <f t="shared" si="4"/>
        <v>17200</v>
      </c>
      <c r="G47" s="29">
        <f t="shared" si="3"/>
        <v>3.8222222222222224</v>
      </c>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2:41" s="7" customFormat="1" ht="25" customHeight="1" x14ac:dyDescent="0.35">
      <c r="B48" s="26" t="s">
        <v>0</v>
      </c>
      <c r="C48" s="24"/>
      <c r="D48" s="20">
        <v>6000</v>
      </c>
      <c r="E48" s="20">
        <v>14000</v>
      </c>
      <c r="F48" s="30">
        <f t="shared" si="4"/>
        <v>20000</v>
      </c>
      <c r="G48" s="29">
        <f t="shared" si="3"/>
        <v>4.4444444444444446</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2:41" s="7" customFormat="1" ht="25" customHeight="1" x14ac:dyDescent="0.35">
      <c r="B49" s="26" t="s">
        <v>43</v>
      </c>
      <c r="C49" s="24"/>
      <c r="D49" s="20">
        <v>2500</v>
      </c>
      <c r="E49" s="20">
        <v>3342</v>
      </c>
      <c r="F49" s="30">
        <f t="shared" si="4"/>
        <v>5842</v>
      </c>
      <c r="G49" s="29">
        <f t="shared" si="3"/>
        <v>1.2982222222222222</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2:41" s="7" customFormat="1" ht="25" customHeight="1" x14ac:dyDescent="0.35">
      <c r="B50" s="26" t="s">
        <v>39</v>
      </c>
      <c r="C50" s="24"/>
      <c r="D50" s="20">
        <v>7200</v>
      </c>
      <c r="E50" s="20">
        <v>24751</v>
      </c>
      <c r="F50" s="30">
        <f t="shared" si="4"/>
        <v>31951</v>
      </c>
      <c r="G50" s="29">
        <f t="shared" si="3"/>
        <v>7.1002222222222224</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2:41" s="7" customFormat="1" ht="25" customHeight="1" x14ac:dyDescent="0.35">
      <c r="B51" s="26" t="s">
        <v>1</v>
      </c>
      <c r="C51" s="24"/>
      <c r="D51" s="20">
        <v>8500</v>
      </c>
      <c r="E51" s="20">
        <v>25382</v>
      </c>
      <c r="F51" s="30">
        <f t="shared" si="4"/>
        <v>33882</v>
      </c>
      <c r="G51" s="29">
        <f t="shared" si="3"/>
        <v>7.5293333333333337</v>
      </c>
      <c r="H51" s="1"/>
      <c r="I51" s="1" t="s">
        <v>4</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2:41" s="7" customFormat="1" ht="25" customHeight="1" x14ac:dyDescent="0.35">
      <c r="B52" s="26" t="s">
        <v>40</v>
      </c>
      <c r="C52" s="24"/>
      <c r="D52" s="20">
        <v>1500</v>
      </c>
      <c r="E52" s="20">
        <v>3800</v>
      </c>
      <c r="F52" s="30">
        <f t="shared" si="4"/>
        <v>5300</v>
      </c>
      <c r="G52" s="29">
        <f t="shared" si="3"/>
        <v>1.1777777777777778</v>
      </c>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2:41" s="7" customFormat="1" ht="25" customHeight="1" x14ac:dyDescent="0.35">
      <c r="B53" s="26" t="s">
        <v>41</v>
      </c>
      <c r="C53" s="24"/>
      <c r="D53" s="20">
        <v>4800</v>
      </c>
      <c r="E53" s="20">
        <v>18000</v>
      </c>
      <c r="F53" s="30">
        <f t="shared" si="4"/>
        <v>22800</v>
      </c>
      <c r="G53" s="29">
        <f t="shared" si="3"/>
        <v>5.0666666666666664</v>
      </c>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2:41" s="7" customFormat="1" ht="25" customHeight="1" x14ac:dyDescent="0.35">
      <c r="B54" s="26" t="s">
        <v>20</v>
      </c>
      <c r="C54" s="24"/>
      <c r="D54" s="20">
        <v>2500</v>
      </c>
      <c r="E54" s="20">
        <v>150</v>
      </c>
      <c r="F54" s="30">
        <f t="shared" si="4"/>
        <v>2650</v>
      </c>
      <c r="G54" s="29">
        <f t="shared" si="3"/>
        <v>0.58888888888888891</v>
      </c>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2:41" s="7" customFormat="1" ht="25" customHeight="1" x14ac:dyDescent="0.35">
      <c r="B55" s="41" t="s">
        <v>44</v>
      </c>
      <c r="C55" s="42"/>
      <c r="D55" s="43">
        <f>SUM(D34:D54)</f>
        <v>74990</v>
      </c>
      <c r="E55" s="43">
        <f>SUM(E34:E54)</f>
        <v>251888</v>
      </c>
      <c r="F55" s="43">
        <f>SUM(F34:F54)</f>
        <v>326878</v>
      </c>
      <c r="G55" s="2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2:41" s="7" customFormat="1" x14ac:dyDescent="0.35"/>
    <row r="57" spans="2:41" s="7" customFormat="1" ht="50" customHeight="1" x14ac:dyDescent="0.35">
      <c r="B57" s="52" t="s">
        <v>2</v>
      </c>
      <c r="C57" s="52"/>
      <c r="D57" s="52"/>
      <c r="E57" s="52"/>
      <c r="F57" s="52"/>
      <c r="G57" s="52"/>
    </row>
  </sheetData>
  <mergeCells count="4">
    <mergeCell ref="B57:G57"/>
    <mergeCell ref="E7:F7"/>
    <mergeCell ref="E12:F12"/>
    <mergeCell ref="B5:C5"/>
  </mergeCells>
  <hyperlinks>
    <hyperlink ref="B57:G57" r:id="rId1" display="CLICK HERE TO CREATE IN SMARTSHEET" xr:uid="{469F3BC5-9709-462C-8A8E-149115457D9F}"/>
  </hyperlinks>
  <pageMargins left="0.4" right="0.4" top="0.4" bottom="0.4" header="0" footer="0"/>
  <pageSetup scale="87"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21713-96FB-9648-9B10-D2507670159C}">
  <sheetPr>
    <tabColor theme="3" tint="0.79998168889431442"/>
    <pageSetUpPr fitToPage="1"/>
  </sheetPr>
  <dimension ref="A1:AO54"/>
  <sheetViews>
    <sheetView showGridLines="0" workbookViewId="0">
      <selection activeCell="J20" sqref="J20"/>
    </sheetView>
  </sheetViews>
  <sheetFormatPr defaultColWidth="10.6640625" defaultRowHeight="15.5" x14ac:dyDescent="0.35"/>
  <cols>
    <col min="1" max="1" width="3.33203125" style="7" customWidth="1"/>
    <col min="2" max="2" width="21.83203125" style="7" customWidth="1"/>
    <col min="3" max="3" width="50.83203125" style="7" customWidth="1"/>
    <col min="4" max="7" width="16.83203125" style="7" customWidth="1"/>
    <col min="8" max="8" width="3.33203125" style="7" customWidth="1"/>
    <col min="9" max="16384" width="10.6640625" style="7"/>
  </cols>
  <sheetData>
    <row r="1" spans="1:41" ht="50" customHeight="1" x14ac:dyDescent="0.35">
      <c r="B1" s="23" t="s">
        <v>51</v>
      </c>
      <c r="C1" s="3"/>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s="13" customFormat="1" ht="25" customHeight="1" x14ac:dyDescent="0.35">
      <c r="B2" s="44" t="s">
        <v>52</v>
      </c>
      <c r="C2" s="14"/>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row>
    <row r="3" spans="1:41" s="9" customFormat="1" ht="35" customHeight="1" x14ac:dyDescent="0.35">
      <c r="B3" s="46" t="s">
        <v>57</v>
      </c>
      <c r="C3" s="45"/>
      <c r="D3" s="37"/>
      <c r="E3" s="37"/>
      <c r="F3" s="34" t="s">
        <v>22</v>
      </c>
      <c r="G3" s="16">
        <v>1000</v>
      </c>
    </row>
    <row r="4" spans="1:41" s="10" customFormat="1" ht="35" customHeight="1" x14ac:dyDescent="0.35">
      <c r="B4" s="54" t="s">
        <v>58</v>
      </c>
      <c r="C4" s="54"/>
      <c r="D4" s="37"/>
      <c r="E4" s="37"/>
      <c r="F4" s="34" t="s">
        <v>50</v>
      </c>
      <c r="G4" s="16">
        <v>1000</v>
      </c>
    </row>
    <row r="5" spans="1:41" ht="10" customHeight="1" x14ac:dyDescent="0.35">
      <c r="B5" s="37"/>
      <c r="C5" s="37"/>
      <c r="D5" s="37"/>
    </row>
    <row r="6" spans="1:41" ht="35" customHeight="1" x14ac:dyDescent="0.35">
      <c r="B6" s="47" t="s">
        <v>60</v>
      </c>
      <c r="C6" s="51" t="s">
        <v>25</v>
      </c>
      <c r="D6" s="37"/>
      <c r="E6" s="53" t="s">
        <v>46</v>
      </c>
      <c r="F6" s="53"/>
      <c r="G6" s="36">
        <f>SUM(F30+F54)</f>
        <v>0</v>
      </c>
    </row>
    <row r="7" spans="1:41" ht="35" customHeight="1" thickBot="1" x14ac:dyDescent="0.4">
      <c r="B7" s="49"/>
      <c r="C7" s="48"/>
      <c r="D7" s="37"/>
      <c r="E7" s="33" t="s">
        <v>55</v>
      </c>
      <c r="F7" s="12">
        <v>2.5000000000000001E-2</v>
      </c>
      <c r="G7" s="32">
        <f>SUM(G6*F7)</f>
        <v>0</v>
      </c>
    </row>
    <row r="8" spans="1:41" ht="35" customHeight="1" x14ac:dyDescent="0.35">
      <c r="B8" s="47" t="s">
        <v>59</v>
      </c>
      <c r="C8" s="51" t="s">
        <v>65</v>
      </c>
      <c r="D8" s="37"/>
      <c r="E8" s="33" t="s">
        <v>47</v>
      </c>
      <c r="F8" s="12">
        <v>0.03</v>
      </c>
      <c r="G8" s="32">
        <f>SUM(G6*F8)</f>
        <v>0</v>
      </c>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ht="35" customHeight="1" thickBot="1" x14ac:dyDescent="0.4">
      <c r="B9" s="50"/>
      <c r="C9" s="48"/>
      <c r="D9" s="37"/>
      <c r="E9" s="33" t="s">
        <v>48</v>
      </c>
      <c r="F9" s="12">
        <v>0.02</v>
      </c>
      <c r="G9" s="32">
        <f>SUM(G6*F9)</f>
        <v>0</v>
      </c>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row>
    <row r="10" spans="1:41" ht="35" customHeight="1" x14ac:dyDescent="0.35">
      <c r="B10" s="47" t="s">
        <v>61</v>
      </c>
      <c r="C10" s="51" t="s">
        <v>64</v>
      </c>
      <c r="D10" s="37"/>
      <c r="E10" s="33" t="s">
        <v>49</v>
      </c>
      <c r="F10" s="12">
        <v>0.02</v>
      </c>
      <c r="G10" s="32">
        <f>SUM(G6*F10)</f>
        <v>0</v>
      </c>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41" ht="35" customHeight="1" thickBot="1" x14ac:dyDescent="0.4">
      <c r="B11" s="49"/>
      <c r="C11" s="48"/>
      <c r="D11" s="37"/>
      <c r="E11" s="53" t="s">
        <v>56</v>
      </c>
      <c r="F11" s="53"/>
      <c r="G11" s="35">
        <f>SUM(G6:G10)</f>
        <v>0</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ht="10" customHeight="1"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41" ht="30" customHeight="1" x14ac:dyDescent="0.35">
      <c r="B13" s="11" t="s">
        <v>5</v>
      </c>
      <c r="C13" s="18" t="s">
        <v>21</v>
      </c>
      <c r="D13" s="17" t="s">
        <v>53</v>
      </c>
      <c r="E13" s="17" t="s">
        <v>54</v>
      </c>
      <c r="F13" s="17" t="s">
        <v>24</v>
      </c>
      <c r="G13" s="17" t="s">
        <v>23</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41" ht="25" customHeight="1" x14ac:dyDescent="0.35">
      <c r="B14" s="25" t="s">
        <v>6</v>
      </c>
      <c r="C14" s="24"/>
      <c r="D14" s="20">
        <v>0</v>
      </c>
      <c r="E14" s="20">
        <v>0</v>
      </c>
      <c r="F14" s="31">
        <f>D14+E14</f>
        <v>0</v>
      </c>
      <c r="G14" s="28">
        <f t="shared" ref="G14:G29" si="0">F14/SITE_SF</f>
        <v>0</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row>
    <row r="15" spans="1:41" ht="25" customHeight="1" x14ac:dyDescent="0.35">
      <c r="B15" s="26" t="s">
        <v>7</v>
      </c>
      <c r="C15" s="24"/>
      <c r="D15" s="20">
        <v>0</v>
      </c>
      <c r="E15" s="20">
        <v>0</v>
      </c>
      <c r="F15" s="31">
        <f t="shared" ref="F15:F29" si="1">D15+E15</f>
        <v>0</v>
      </c>
      <c r="G15" s="28">
        <f t="shared" si="0"/>
        <v>0</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1" ht="25" customHeight="1" x14ac:dyDescent="0.35">
      <c r="B16" s="26" t="s">
        <v>8</v>
      </c>
      <c r="C16" s="24"/>
      <c r="D16" s="20">
        <v>0</v>
      </c>
      <c r="E16" s="20">
        <v>0</v>
      </c>
      <c r="F16" s="31">
        <f t="shared" si="1"/>
        <v>0</v>
      </c>
      <c r="G16" s="28">
        <f t="shared" si="0"/>
        <v>0</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row>
    <row r="17" spans="1:41" ht="25" customHeight="1" x14ac:dyDescent="0.35">
      <c r="B17" s="26" t="s">
        <v>9</v>
      </c>
      <c r="C17" s="24"/>
      <c r="D17" s="20">
        <v>0</v>
      </c>
      <c r="E17" s="20">
        <v>0</v>
      </c>
      <c r="F17" s="31">
        <f t="shared" si="1"/>
        <v>0</v>
      </c>
      <c r="G17" s="28">
        <f t="shared" si="0"/>
        <v>0</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1:41" ht="25" customHeight="1" x14ac:dyDescent="0.35">
      <c r="B18" s="26" t="s">
        <v>10</v>
      </c>
      <c r="C18" s="24"/>
      <c r="D18" s="20">
        <v>0</v>
      </c>
      <c r="E18" s="20">
        <v>0</v>
      </c>
      <c r="F18" s="31">
        <f t="shared" si="1"/>
        <v>0</v>
      </c>
      <c r="G18" s="28">
        <f t="shared" si="0"/>
        <v>0</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1:41" ht="25" customHeight="1" x14ac:dyDescent="0.35">
      <c r="B19" s="26" t="s">
        <v>11</v>
      </c>
      <c r="C19" s="24"/>
      <c r="D19" s="20">
        <v>0</v>
      </c>
      <c r="E19" s="20">
        <v>0</v>
      </c>
      <c r="F19" s="31">
        <f t="shared" si="1"/>
        <v>0</v>
      </c>
      <c r="G19" s="28">
        <f t="shared" si="0"/>
        <v>0</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1" ht="25" customHeight="1" x14ac:dyDescent="0.35">
      <c r="B20" s="26" t="s">
        <v>12</v>
      </c>
      <c r="C20" s="24"/>
      <c r="D20" s="20">
        <v>0</v>
      </c>
      <c r="E20" s="20">
        <v>0</v>
      </c>
      <c r="F20" s="31">
        <f t="shared" si="1"/>
        <v>0</v>
      </c>
      <c r="G20" s="28">
        <f t="shared" si="0"/>
        <v>0</v>
      </c>
      <c r="H20" s="1"/>
      <c r="I20" s="1" t="s">
        <v>4</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1:41" ht="25" customHeight="1" x14ac:dyDescent="0.35">
      <c r="B21" s="26" t="s">
        <v>13</v>
      </c>
      <c r="C21" s="24"/>
      <c r="D21" s="20">
        <v>0</v>
      </c>
      <c r="E21" s="20">
        <v>0</v>
      </c>
      <c r="F21" s="31">
        <f t="shared" si="1"/>
        <v>0</v>
      </c>
      <c r="G21" s="28">
        <f t="shared" si="0"/>
        <v>0</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ht="25" customHeight="1" x14ac:dyDescent="0.35">
      <c r="B22" s="26" t="s">
        <v>14</v>
      </c>
      <c r="C22" s="24"/>
      <c r="D22" s="20">
        <v>0</v>
      </c>
      <c r="E22" s="20">
        <v>0</v>
      </c>
      <c r="F22" s="31">
        <f t="shared" si="1"/>
        <v>0</v>
      </c>
      <c r="G22" s="28">
        <f t="shared" si="0"/>
        <v>0</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row>
    <row r="23" spans="1:41" ht="25" customHeight="1" x14ac:dyDescent="0.35">
      <c r="B23" s="26" t="s">
        <v>26</v>
      </c>
      <c r="C23" s="24"/>
      <c r="D23" s="20">
        <v>0</v>
      </c>
      <c r="E23" s="20">
        <v>0</v>
      </c>
      <c r="F23" s="31">
        <f t="shared" si="1"/>
        <v>0</v>
      </c>
      <c r="G23" s="28">
        <f t="shared" si="0"/>
        <v>0</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ht="25" customHeight="1" x14ac:dyDescent="0.35">
      <c r="B24" s="26" t="s">
        <v>15</v>
      </c>
      <c r="C24" s="24"/>
      <c r="D24" s="20">
        <v>0</v>
      </c>
      <c r="E24" s="20">
        <v>0</v>
      </c>
      <c r="F24" s="31">
        <f t="shared" si="1"/>
        <v>0</v>
      </c>
      <c r="G24" s="28">
        <f t="shared" si="0"/>
        <v>0</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1:41" ht="25" customHeight="1" x14ac:dyDescent="0.35">
      <c r="B25" s="26" t="s">
        <v>16</v>
      </c>
      <c r="C25" s="24"/>
      <c r="D25" s="20">
        <v>0</v>
      </c>
      <c r="E25" s="20">
        <v>0</v>
      </c>
      <c r="F25" s="31">
        <f t="shared" si="1"/>
        <v>0</v>
      </c>
      <c r="G25" s="28">
        <f t="shared" si="0"/>
        <v>0</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ht="25" customHeight="1" x14ac:dyDescent="0.35">
      <c r="B26" s="26" t="s">
        <v>17</v>
      </c>
      <c r="C26" s="24"/>
      <c r="D26" s="20">
        <v>0</v>
      </c>
      <c r="E26" s="20">
        <v>0</v>
      </c>
      <c r="F26" s="31">
        <f t="shared" si="1"/>
        <v>0</v>
      </c>
      <c r="G26" s="28">
        <f t="shared" si="0"/>
        <v>0</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ht="25" customHeight="1" x14ac:dyDescent="0.35">
      <c r="B27" s="26" t="s">
        <v>18</v>
      </c>
      <c r="C27" s="24"/>
      <c r="D27" s="20">
        <v>0</v>
      </c>
      <c r="E27" s="20">
        <v>0</v>
      </c>
      <c r="F27" s="31">
        <f t="shared" si="1"/>
        <v>0</v>
      </c>
      <c r="G27" s="28">
        <f t="shared" si="0"/>
        <v>0</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ht="25" customHeight="1" x14ac:dyDescent="0.35">
      <c r="B28" s="26" t="s">
        <v>19</v>
      </c>
      <c r="C28" s="24"/>
      <c r="D28" s="20">
        <v>0</v>
      </c>
      <c r="E28" s="20">
        <v>0</v>
      </c>
      <c r="F28" s="31">
        <f t="shared" si="1"/>
        <v>0</v>
      </c>
      <c r="G28" s="28">
        <f t="shared" si="0"/>
        <v>0</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ht="25" customHeight="1" x14ac:dyDescent="0.35">
      <c r="B29" s="26" t="s">
        <v>20</v>
      </c>
      <c r="C29" s="24"/>
      <c r="D29" s="20">
        <v>0</v>
      </c>
      <c r="E29" s="20">
        <v>0</v>
      </c>
      <c r="F29" s="31">
        <f t="shared" si="1"/>
        <v>0</v>
      </c>
      <c r="G29" s="28">
        <f t="shared" si="0"/>
        <v>0</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ht="25" customHeight="1" x14ac:dyDescent="0.35">
      <c r="B30" s="38" t="s">
        <v>45</v>
      </c>
      <c r="C30" s="39"/>
      <c r="D30" s="40">
        <f t="shared" ref="D30:E30" si="2">SUM(D14:D29)</f>
        <v>0</v>
      </c>
      <c r="E30" s="40">
        <f t="shared" si="2"/>
        <v>0</v>
      </c>
      <c r="F30" s="40">
        <f>SUM(F14:F29)</f>
        <v>0</v>
      </c>
      <c r="G30" s="2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ht="10"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ht="30" customHeight="1" x14ac:dyDescent="0.35">
      <c r="B32" s="8" t="s">
        <v>27</v>
      </c>
      <c r="C32" s="19" t="s">
        <v>21</v>
      </c>
      <c r="D32" s="27" t="s">
        <v>53</v>
      </c>
      <c r="E32" s="27" t="s">
        <v>54</v>
      </c>
      <c r="F32" s="27" t="s">
        <v>24</v>
      </c>
      <c r="G32" s="27" t="s">
        <v>23</v>
      </c>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2:41" ht="25" customHeight="1" x14ac:dyDescent="0.35">
      <c r="B33" s="25" t="s">
        <v>28</v>
      </c>
      <c r="C33" s="24"/>
      <c r="D33" s="20">
        <v>0</v>
      </c>
      <c r="E33" s="20">
        <v>0</v>
      </c>
      <c r="F33" s="30">
        <f>D33+E33</f>
        <v>0</v>
      </c>
      <c r="G33" s="29">
        <f t="shared" ref="G33:G53" si="3">F33/BUILDING_SF</f>
        <v>0</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2:41" ht="25" customHeight="1" x14ac:dyDescent="0.35">
      <c r="B34" s="26" t="s">
        <v>29</v>
      </c>
      <c r="C34" s="24"/>
      <c r="D34" s="20">
        <v>0</v>
      </c>
      <c r="E34" s="20">
        <v>0</v>
      </c>
      <c r="F34" s="30">
        <f t="shared" ref="F34:F53" si="4">D34+E34</f>
        <v>0</v>
      </c>
      <c r="G34" s="29">
        <f t="shared" si="3"/>
        <v>0</v>
      </c>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2:41" ht="25" customHeight="1" x14ac:dyDescent="0.35">
      <c r="B35" s="26" t="s">
        <v>30</v>
      </c>
      <c r="C35" s="24"/>
      <c r="D35" s="20">
        <v>0</v>
      </c>
      <c r="E35" s="20">
        <v>0</v>
      </c>
      <c r="F35" s="30">
        <f t="shared" si="4"/>
        <v>0</v>
      </c>
      <c r="G35" s="29">
        <f t="shared" si="3"/>
        <v>0</v>
      </c>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2:41" ht="25" customHeight="1" x14ac:dyDescent="0.35">
      <c r="B36" s="26" t="s">
        <v>31</v>
      </c>
      <c r="C36" s="24"/>
      <c r="D36" s="20">
        <v>0</v>
      </c>
      <c r="E36" s="20">
        <v>0</v>
      </c>
      <c r="F36" s="30">
        <f t="shared" si="4"/>
        <v>0</v>
      </c>
      <c r="G36" s="29">
        <f t="shared" si="3"/>
        <v>0</v>
      </c>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2:41" ht="25" customHeight="1" x14ac:dyDescent="0.35">
      <c r="B37" s="26" t="s">
        <v>42</v>
      </c>
      <c r="C37" s="24"/>
      <c r="D37" s="20">
        <v>0</v>
      </c>
      <c r="E37" s="20">
        <v>0</v>
      </c>
      <c r="F37" s="30">
        <f t="shared" si="4"/>
        <v>0</v>
      </c>
      <c r="G37" s="29">
        <f t="shared" si="3"/>
        <v>0</v>
      </c>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2:41" ht="25" customHeight="1" x14ac:dyDescent="0.35">
      <c r="B38" s="26" t="s">
        <v>32</v>
      </c>
      <c r="C38" s="24"/>
      <c r="D38" s="20">
        <v>0</v>
      </c>
      <c r="E38" s="20">
        <v>0</v>
      </c>
      <c r="F38" s="30">
        <f t="shared" si="4"/>
        <v>0</v>
      </c>
      <c r="G38" s="29">
        <f t="shared" si="3"/>
        <v>0</v>
      </c>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2:41" ht="25" customHeight="1" x14ac:dyDescent="0.35">
      <c r="B39" s="26" t="s">
        <v>33</v>
      </c>
      <c r="C39" s="24"/>
      <c r="D39" s="20">
        <v>0</v>
      </c>
      <c r="E39" s="20">
        <v>0</v>
      </c>
      <c r="F39" s="30">
        <f t="shared" si="4"/>
        <v>0</v>
      </c>
      <c r="G39" s="29">
        <f t="shared" si="3"/>
        <v>0</v>
      </c>
      <c r="H39" s="1"/>
      <c r="I39" s="1" t="s">
        <v>4</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2:41" ht="25" customHeight="1" x14ac:dyDescent="0.35">
      <c r="B40" s="26" t="s">
        <v>62</v>
      </c>
      <c r="C40" s="24"/>
      <c r="D40" s="20">
        <v>0</v>
      </c>
      <c r="E40" s="20">
        <v>0</v>
      </c>
      <c r="F40" s="30">
        <f t="shared" si="4"/>
        <v>0</v>
      </c>
      <c r="G40" s="29">
        <f t="shared" si="3"/>
        <v>0</v>
      </c>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2:41" ht="25" customHeight="1" x14ac:dyDescent="0.35">
      <c r="B41" s="26" t="s">
        <v>63</v>
      </c>
      <c r="C41" s="24"/>
      <c r="D41" s="20">
        <v>0</v>
      </c>
      <c r="E41" s="20">
        <v>0</v>
      </c>
      <c r="F41" s="30">
        <f t="shared" si="4"/>
        <v>0</v>
      </c>
      <c r="G41" s="29">
        <f t="shared" si="3"/>
        <v>0</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2:41" ht="25" customHeight="1" x14ac:dyDescent="0.35">
      <c r="B42" s="26" t="s">
        <v>34</v>
      </c>
      <c r="C42" s="24"/>
      <c r="D42" s="20">
        <v>0</v>
      </c>
      <c r="E42" s="20">
        <v>0</v>
      </c>
      <c r="F42" s="30">
        <f t="shared" si="4"/>
        <v>0</v>
      </c>
      <c r="G42" s="29">
        <f t="shared" si="3"/>
        <v>0</v>
      </c>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2:41" ht="25" customHeight="1" x14ac:dyDescent="0.35">
      <c r="B43" s="26" t="s">
        <v>35</v>
      </c>
      <c r="C43" s="24"/>
      <c r="D43" s="20">
        <v>0</v>
      </c>
      <c r="E43" s="20">
        <v>0</v>
      </c>
      <c r="F43" s="30">
        <f t="shared" si="4"/>
        <v>0</v>
      </c>
      <c r="G43" s="29">
        <f t="shared" si="3"/>
        <v>0</v>
      </c>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2:41" ht="25" customHeight="1" x14ac:dyDescent="0.35">
      <c r="B44" s="26" t="s">
        <v>36</v>
      </c>
      <c r="C44" s="24"/>
      <c r="D44" s="20">
        <v>0</v>
      </c>
      <c r="E44" s="20">
        <v>0</v>
      </c>
      <c r="F44" s="30">
        <f t="shared" si="4"/>
        <v>0</v>
      </c>
      <c r="G44" s="29">
        <f t="shared" si="3"/>
        <v>0</v>
      </c>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2:41" ht="25" customHeight="1" x14ac:dyDescent="0.35">
      <c r="B45" s="26" t="s">
        <v>37</v>
      </c>
      <c r="C45" s="24"/>
      <c r="D45" s="20">
        <v>0</v>
      </c>
      <c r="E45" s="20">
        <v>0</v>
      </c>
      <c r="F45" s="30">
        <f t="shared" si="4"/>
        <v>0</v>
      </c>
      <c r="G45" s="29">
        <f t="shared" si="3"/>
        <v>0</v>
      </c>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2:41" ht="25" customHeight="1" x14ac:dyDescent="0.35">
      <c r="B46" s="26" t="s">
        <v>38</v>
      </c>
      <c r="C46" s="24"/>
      <c r="D46" s="20">
        <v>0</v>
      </c>
      <c r="E46" s="20">
        <v>0</v>
      </c>
      <c r="F46" s="30">
        <f t="shared" si="4"/>
        <v>0</v>
      </c>
      <c r="G46" s="29">
        <f t="shared" si="3"/>
        <v>0</v>
      </c>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2:41" ht="25" customHeight="1" x14ac:dyDescent="0.35">
      <c r="B47" s="26" t="s">
        <v>0</v>
      </c>
      <c r="C47" s="24"/>
      <c r="D47" s="20">
        <v>0</v>
      </c>
      <c r="E47" s="20">
        <v>0</v>
      </c>
      <c r="F47" s="30">
        <f t="shared" si="4"/>
        <v>0</v>
      </c>
      <c r="G47" s="29">
        <f t="shared" si="3"/>
        <v>0</v>
      </c>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2:41" ht="25" customHeight="1" x14ac:dyDescent="0.35">
      <c r="B48" s="26" t="s">
        <v>43</v>
      </c>
      <c r="C48" s="24"/>
      <c r="D48" s="20">
        <v>0</v>
      </c>
      <c r="E48" s="20">
        <v>0</v>
      </c>
      <c r="F48" s="30">
        <f t="shared" si="4"/>
        <v>0</v>
      </c>
      <c r="G48" s="29">
        <f t="shared" si="3"/>
        <v>0</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2:41" ht="25" customHeight="1" x14ac:dyDescent="0.35">
      <c r="B49" s="26" t="s">
        <v>39</v>
      </c>
      <c r="C49" s="24"/>
      <c r="D49" s="20">
        <v>0</v>
      </c>
      <c r="E49" s="20">
        <v>0</v>
      </c>
      <c r="F49" s="30">
        <f t="shared" si="4"/>
        <v>0</v>
      </c>
      <c r="G49" s="29">
        <f t="shared" si="3"/>
        <v>0</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2:41" ht="25" customHeight="1" x14ac:dyDescent="0.35">
      <c r="B50" s="26" t="s">
        <v>1</v>
      </c>
      <c r="C50" s="24"/>
      <c r="D50" s="20">
        <v>0</v>
      </c>
      <c r="E50" s="20">
        <v>0</v>
      </c>
      <c r="F50" s="30">
        <f t="shared" si="4"/>
        <v>0</v>
      </c>
      <c r="G50" s="29">
        <f t="shared" si="3"/>
        <v>0</v>
      </c>
      <c r="H50" s="1"/>
      <c r="I50" s="1" t="s">
        <v>4</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2:41" ht="25" customHeight="1" x14ac:dyDescent="0.35">
      <c r="B51" s="26" t="s">
        <v>40</v>
      </c>
      <c r="C51" s="24"/>
      <c r="D51" s="20">
        <v>0</v>
      </c>
      <c r="E51" s="20">
        <v>0</v>
      </c>
      <c r="F51" s="30">
        <f t="shared" si="4"/>
        <v>0</v>
      </c>
      <c r="G51" s="29">
        <f t="shared" si="3"/>
        <v>0</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2:41" ht="25" customHeight="1" x14ac:dyDescent="0.35">
      <c r="B52" s="26" t="s">
        <v>41</v>
      </c>
      <c r="C52" s="24"/>
      <c r="D52" s="20">
        <v>0</v>
      </c>
      <c r="E52" s="20">
        <v>0</v>
      </c>
      <c r="F52" s="30">
        <f t="shared" si="4"/>
        <v>0</v>
      </c>
      <c r="G52" s="29">
        <f t="shared" si="3"/>
        <v>0</v>
      </c>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2:41" ht="25" customHeight="1" x14ac:dyDescent="0.35">
      <c r="B53" s="26" t="s">
        <v>20</v>
      </c>
      <c r="C53" s="24"/>
      <c r="D53" s="20">
        <v>0</v>
      </c>
      <c r="E53" s="20">
        <v>0</v>
      </c>
      <c r="F53" s="30">
        <f t="shared" si="4"/>
        <v>0</v>
      </c>
      <c r="G53" s="29">
        <f t="shared" si="3"/>
        <v>0</v>
      </c>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2:41" ht="25" customHeight="1" x14ac:dyDescent="0.35">
      <c r="B54" s="41" t="s">
        <v>44</v>
      </c>
      <c r="C54" s="42"/>
      <c r="D54" s="43">
        <f>SUM(D33:D53)</f>
        <v>0</v>
      </c>
      <c r="E54" s="43">
        <f>SUM(E33:E53)</f>
        <v>0</v>
      </c>
      <c r="F54" s="43">
        <f>SUM(F33:F53)</f>
        <v>0</v>
      </c>
      <c r="G54" s="22"/>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sheetData>
  <mergeCells count="3">
    <mergeCell ref="B4:C4"/>
    <mergeCell ref="E6:F6"/>
    <mergeCell ref="E11:F11"/>
  </mergeCells>
  <pageMargins left="0.4" right="0.4" top="0.4" bottom="0.4" header="0" footer="0"/>
  <pageSetup scale="87" fitToHeight="0"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95DB-44BA-4337-89FC-975DD454AC41}">
  <sheetPr>
    <tabColor theme="1"/>
  </sheetPr>
  <dimension ref="B2"/>
  <sheetViews>
    <sheetView showGridLines="0" workbookViewId="0">
      <selection activeCell="W88" sqref="W88"/>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Construction Estimate</vt:lpstr>
      <vt:lpstr>BLANK - Construction Estimate</vt:lpstr>
      <vt:lpstr>-Disclaimer-</vt:lpstr>
      <vt:lpstr>'BLANK - Construction Estimate'!BUILDING_SF</vt:lpstr>
      <vt:lpstr>BUILDING_SF</vt:lpstr>
      <vt:lpstr>'BLANK - Construction Estimate'!SITE_SF</vt:lpstr>
      <vt:lpstr>SITE_SF</vt:lpstr>
      <vt:lpstr>'BLANK - Construction Estimate'!Область_печати</vt:lpstr>
      <vt:lpstr>'Construction Estimate'!Область_печати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2015-10-13T21:42:08Z</dcterms:created>
  <dcterms:modified xsi:type="dcterms:W3CDTF">2020-11-19T21:16:33Z</dcterms:modified>
</cp:coreProperties>
</file>